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570"/>
  </bookViews>
  <sheets>
    <sheet name="How to - Performance" sheetId="12" r:id="rId1"/>
    <sheet name="Performance" sheetId="21" r:id="rId2"/>
    <sheet name="How to - Potential" sheetId="13" r:id="rId3"/>
    <sheet name="Potential" sheetId="20" r:id="rId4"/>
    <sheet name="How to - Talent Matrix" sheetId="14" r:id="rId5"/>
    <sheet name="Talent Matrix" sheetId="11" r:id="rId6"/>
    <sheet name="How to Identify a Critical Role" sheetId="15" r:id="rId7"/>
    <sheet name="Critical Role Identification" sheetId="4" r:id="rId8"/>
    <sheet name="Sheet1" sheetId="19" state="hidden" r:id="rId9"/>
    <sheet name="How to Identify Competencies " sheetId="16" r:id="rId10"/>
    <sheet name="Competencies" sheetId="5" r:id="rId11"/>
    <sheet name="How to evaluate candidate" sheetId="17" r:id="rId12"/>
    <sheet name="Candidate Evaluation" sheetId="6" r:id="rId13"/>
    <sheet name="How to plot on Readiness Chart" sheetId="18" r:id="rId14"/>
    <sheet name="Readiness Chart" sheetId="9" r:id="rId15"/>
    <sheet name="Development Plan" sheetId="10" r:id="rId16"/>
  </sheets>
  <definedNames>
    <definedName name="_xlnm._FilterDatabase" localSheetId="3" hidden="1">Potential!$T$1:$X$100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4" l="1"/>
  <c r="U5" i="21"/>
  <c r="U5" i="20"/>
  <c r="Y100" i="21"/>
  <c r="X99" i="21"/>
  <c r="W99" i="21"/>
  <c r="V99" i="21"/>
  <c r="U99" i="21"/>
  <c r="Y99" i="21" s="1"/>
  <c r="Y98" i="21"/>
  <c r="X97" i="21"/>
  <c r="W97" i="21"/>
  <c r="V97" i="21"/>
  <c r="U97" i="21"/>
  <c r="Y96" i="21"/>
  <c r="X95" i="21"/>
  <c r="W95" i="21"/>
  <c r="V95" i="21"/>
  <c r="U95" i="21"/>
  <c r="Y95" i="21"/>
  <c r="Y94" i="21"/>
  <c r="X93" i="21"/>
  <c r="W93" i="21"/>
  <c r="V93" i="21"/>
  <c r="U93" i="21"/>
  <c r="Y92" i="21"/>
  <c r="X91" i="21"/>
  <c r="W91" i="21"/>
  <c r="V91" i="21"/>
  <c r="U91" i="21"/>
  <c r="Y90" i="21"/>
  <c r="X89" i="21"/>
  <c r="W89" i="21"/>
  <c r="V89" i="21"/>
  <c r="U89" i="21"/>
  <c r="Y89" i="21"/>
  <c r="Y88" i="21"/>
  <c r="X87" i="21"/>
  <c r="W87" i="21"/>
  <c r="V87" i="21"/>
  <c r="U87" i="21"/>
  <c r="Y86" i="21"/>
  <c r="X85" i="21"/>
  <c r="W85" i="21"/>
  <c r="V85" i="21"/>
  <c r="U85" i="21"/>
  <c r="Y84" i="21"/>
  <c r="X83" i="21"/>
  <c r="W83" i="21"/>
  <c r="V83" i="21"/>
  <c r="U83" i="21"/>
  <c r="Y82" i="21"/>
  <c r="X81" i="21"/>
  <c r="W81" i="21"/>
  <c r="V81" i="21"/>
  <c r="U81" i="21"/>
  <c r="Y81" i="21"/>
  <c r="Y80" i="21"/>
  <c r="X79" i="21"/>
  <c r="W79" i="21"/>
  <c r="V79" i="21"/>
  <c r="U79" i="21"/>
  <c r="Y79" i="21" s="1"/>
  <c r="Y78" i="21"/>
  <c r="X77" i="21"/>
  <c r="W77" i="21"/>
  <c r="V77" i="21"/>
  <c r="U77" i="21"/>
  <c r="Y76" i="21"/>
  <c r="X75" i="21"/>
  <c r="W75" i="21"/>
  <c r="V75" i="21"/>
  <c r="U75" i="21"/>
  <c r="Y74" i="21"/>
  <c r="X73" i="21"/>
  <c r="W73" i="21"/>
  <c r="V73" i="21"/>
  <c r="U73" i="21"/>
  <c r="Y72" i="21"/>
  <c r="X71" i="21"/>
  <c r="W71" i="21"/>
  <c r="V71" i="21"/>
  <c r="U71" i="21"/>
  <c r="Y70" i="21"/>
  <c r="X69" i="21"/>
  <c r="W69" i="21"/>
  <c r="V69" i="21"/>
  <c r="U69" i="21"/>
  <c r="Y68" i="21"/>
  <c r="X67" i="21"/>
  <c r="W67" i="21"/>
  <c r="V67" i="21"/>
  <c r="U67" i="21"/>
  <c r="Y66" i="21"/>
  <c r="X65" i="21"/>
  <c r="W65" i="21"/>
  <c r="V65" i="21"/>
  <c r="U65" i="21"/>
  <c r="Y64" i="21"/>
  <c r="X63" i="21"/>
  <c r="W63" i="21"/>
  <c r="V63" i="21"/>
  <c r="U63" i="21"/>
  <c r="Y63" i="21" s="1"/>
  <c r="Y62" i="21"/>
  <c r="X61" i="21"/>
  <c r="W61" i="21"/>
  <c r="V61" i="21"/>
  <c r="U61" i="21"/>
  <c r="Y60" i="21"/>
  <c r="X59" i="21"/>
  <c r="W59" i="21"/>
  <c r="V59" i="21"/>
  <c r="U59" i="21"/>
  <c r="Y58" i="21"/>
  <c r="X57" i="21"/>
  <c r="W57" i="21"/>
  <c r="V57" i="21"/>
  <c r="U57" i="21"/>
  <c r="Y56" i="21"/>
  <c r="X55" i="21"/>
  <c r="W55" i="21"/>
  <c r="V55" i="21"/>
  <c r="U55" i="21"/>
  <c r="Y55" i="21" s="1"/>
  <c r="Y54" i="21"/>
  <c r="X53" i="21"/>
  <c r="W53" i="21"/>
  <c r="V53" i="21"/>
  <c r="U53" i="21"/>
  <c r="Y52" i="21"/>
  <c r="X51" i="21"/>
  <c r="W51" i="21"/>
  <c r="V51" i="21"/>
  <c r="U51" i="21"/>
  <c r="Y50" i="21"/>
  <c r="X49" i="21"/>
  <c r="W49" i="21"/>
  <c r="V49" i="21"/>
  <c r="U49" i="21"/>
  <c r="Y48" i="21"/>
  <c r="X47" i="21"/>
  <c r="W47" i="21"/>
  <c r="V47" i="21"/>
  <c r="U47" i="21"/>
  <c r="Y47" i="21" s="1"/>
  <c r="Y46" i="21"/>
  <c r="X45" i="21"/>
  <c r="W45" i="21"/>
  <c r="V45" i="21"/>
  <c r="U45" i="21"/>
  <c r="Y44" i="21"/>
  <c r="X43" i="21"/>
  <c r="W43" i="21"/>
  <c r="V43" i="21"/>
  <c r="U43" i="21"/>
  <c r="Y42" i="21"/>
  <c r="X41" i="21"/>
  <c r="W41" i="21"/>
  <c r="V41" i="21"/>
  <c r="U41" i="21"/>
  <c r="Y41" i="21" s="1"/>
  <c r="Y40" i="21"/>
  <c r="X39" i="21"/>
  <c r="W39" i="21"/>
  <c r="V39" i="21"/>
  <c r="U39" i="21"/>
  <c r="Y38" i="21"/>
  <c r="X37" i="21"/>
  <c r="W37" i="21"/>
  <c r="V37" i="21"/>
  <c r="U37" i="21"/>
  <c r="Y36" i="21"/>
  <c r="X35" i="21"/>
  <c r="W35" i="21"/>
  <c r="V35" i="21"/>
  <c r="U35" i="21"/>
  <c r="Y34" i="21"/>
  <c r="X33" i="21"/>
  <c r="W33" i="21"/>
  <c r="V33" i="21"/>
  <c r="U33" i="21"/>
  <c r="Y33" i="21" s="1"/>
  <c r="Y32" i="21"/>
  <c r="X31" i="21"/>
  <c r="W31" i="21"/>
  <c r="V31" i="21"/>
  <c r="U31" i="21"/>
  <c r="Y31" i="21" s="1"/>
  <c r="Y30" i="21"/>
  <c r="X29" i="21"/>
  <c r="W29" i="21"/>
  <c r="V29" i="21"/>
  <c r="U29" i="21"/>
  <c r="Y29" i="21"/>
  <c r="Y28" i="21"/>
  <c r="X27" i="21"/>
  <c r="W27" i="21"/>
  <c r="V27" i="21"/>
  <c r="U27" i="21"/>
  <c r="Y26" i="21"/>
  <c r="X25" i="21"/>
  <c r="W25" i="21"/>
  <c r="V25" i="21"/>
  <c r="U25" i="21"/>
  <c r="Y24" i="21"/>
  <c r="X23" i="21"/>
  <c r="W23" i="21"/>
  <c r="V23" i="21"/>
  <c r="U23" i="21"/>
  <c r="Y22" i="21"/>
  <c r="X21" i="21"/>
  <c r="W21" i="21"/>
  <c r="V21" i="21"/>
  <c r="U21" i="21"/>
  <c r="Y21" i="21" s="1"/>
  <c r="Y20" i="21"/>
  <c r="X19" i="21"/>
  <c r="W19" i="21"/>
  <c r="V19" i="21"/>
  <c r="U19" i="21"/>
  <c r="Y18" i="21"/>
  <c r="X17" i="21"/>
  <c r="W17" i="21"/>
  <c r="V17" i="21"/>
  <c r="U17" i="21"/>
  <c r="Y16" i="21"/>
  <c r="X15" i="21"/>
  <c r="W15" i="21"/>
  <c r="V15" i="21"/>
  <c r="U15" i="21"/>
  <c r="Y15" i="21" s="1"/>
  <c r="Y14" i="21"/>
  <c r="X13" i="21"/>
  <c r="W13" i="21"/>
  <c r="V13" i="21"/>
  <c r="U13" i="21"/>
  <c r="Y12" i="21"/>
  <c r="X11" i="21"/>
  <c r="W11" i="21"/>
  <c r="V11" i="21"/>
  <c r="U11" i="21"/>
  <c r="Y10" i="21"/>
  <c r="X9" i="21"/>
  <c r="W9" i="21"/>
  <c r="V9" i="21"/>
  <c r="U9" i="21"/>
  <c r="Y8" i="21"/>
  <c r="X7" i="21"/>
  <c r="W7" i="21"/>
  <c r="V7" i="21"/>
  <c r="U7" i="21"/>
  <c r="Y6" i="21"/>
  <c r="X5" i="21"/>
  <c r="W5" i="21"/>
  <c r="V5" i="21"/>
  <c r="Y4" i="21"/>
  <c r="X3" i="21"/>
  <c r="W3" i="21"/>
  <c r="V3" i="21"/>
  <c r="U3" i="21"/>
  <c r="Y27" i="21" l="1"/>
  <c r="Y7" i="21"/>
  <c r="Y51" i="21"/>
  <c r="Y23" i="21"/>
  <c r="Y43" i="21"/>
  <c r="Y49" i="21"/>
  <c r="Y57" i="21"/>
  <c r="Y67" i="21"/>
  <c r="Y5" i="21"/>
  <c r="Y13" i="21"/>
  <c r="Y39" i="21"/>
  <c r="Y59" i="21"/>
  <c r="Y65" i="21"/>
  <c r="Y73" i="21"/>
  <c r="Y83" i="21"/>
  <c r="Y75" i="21"/>
  <c r="Y3" i="21"/>
  <c r="Y11" i="21"/>
  <c r="Y37" i="21"/>
  <c r="Y45" i="21"/>
  <c r="Y71" i="21"/>
  <c r="Y91" i="21"/>
  <c r="Y97" i="21"/>
  <c r="Y53" i="21"/>
  <c r="Y87" i="21"/>
  <c r="Y9" i="21"/>
  <c r="Y19" i="21"/>
  <c r="Y61" i="21"/>
  <c r="Y69" i="21"/>
  <c r="Y77" i="21"/>
  <c r="Y17" i="21"/>
  <c r="Y25" i="21"/>
  <c r="Y35" i="21"/>
  <c r="Y85" i="21"/>
  <c r="Y93" i="21"/>
  <c r="X100" i="20"/>
  <c r="W99" i="20"/>
  <c r="V99" i="20"/>
  <c r="U99" i="20"/>
  <c r="X99" i="20" s="1"/>
  <c r="X98" i="20"/>
  <c r="W97" i="20"/>
  <c r="V97" i="20"/>
  <c r="U97" i="20"/>
  <c r="X97" i="20" s="1"/>
  <c r="X96" i="20"/>
  <c r="W95" i="20"/>
  <c r="V95" i="20"/>
  <c r="U95" i="20"/>
  <c r="X94" i="20"/>
  <c r="W93" i="20"/>
  <c r="V93" i="20"/>
  <c r="U93" i="20"/>
  <c r="X93" i="20" s="1"/>
  <c r="X92" i="20"/>
  <c r="W91" i="20"/>
  <c r="V91" i="20"/>
  <c r="U91" i="20"/>
  <c r="X90" i="20"/>
  <c r="W89" i="20"/>
  <c r="V89" i="20"/>
  <c r="U89" i="20"/>
  <c r="X88" i="20"/>
  <c r="W87" i="20"/>
  <c r="V87" i="20"/>
  <c r="U87" i="20"/>
  <c r="X87" i="20" s="1"/>
  <c r="X86" i="20"/>
  <c r="W85" i="20"/>
  <c r="V85" i="20"/>
  <c r="U85" i="20"/>
  <c r="X85" i="20" s="1"/>
  <c r="X84" i="20"/>
  <c r="W83" i="20"/>
  <c r="V83" i="20"/>
  <c r="U83" i="20"/>
  <c r="X83" i="20" s="1"/>
  <c r="X82" i="20"/>
  <c r="W81" i="20"/>
  <c r="V81" i="20"/>
  <c r="U81" i="20"/>
  <c r="X81" i="20" s="1"/>
  <c r="X80" i="20"/>
  <c r="W79" i="20"/>
  <c r="V79" i="20"/>
  <c r="U79" i="20"/>
  <c r="X78" i="20"/>
  <c r="W77" i="20"/>
  <c r="V77" i="20"/>
  <c r="U77" i="20"/>
  <c r="X77" i="20" s="1"/>
  <c r="X76" i="20"/>
  <c r="W75" i="20"/>
  <c r="V75" i="20"/>
  <c r="U75" i="20"/>
  <c r="X74" i="20"/>
  <c r="W73" i="20"/>
  <c r="V73" i="20"/>
  <c r="U73" i="20"/>
  <c r="X72" i="20"/>
  <c r="W71" i="20"/>
  <c r="V71" i="20"/>
  <c r="U71" i="20"/>
  <c r="X71" i="20" s="1"/>
  <c r="X70" i="20"/>
  <c r="W69" i="20"/>
  <c r="V69" i="20"/>
  <c r="U69" i="20"/>
  <c r="X69" i="20" s="1"/>
  <c r="X68" i="20"/>
  <c r="W67" i="20"/>
  <c r="V67" i="20"/>
  <c r="U67" i="20"/>
  <c r="X67" i="20" s="1"/>
  <c r="X66" i="20"/>
  <c r="W65" i="20"/>
  <c r="V65" i="20"/>
  <c r="U65" i="20"/>
  <c r="X65" i="20" s="1"/>
  <c r="X64" i="20"/>
  <c r="W63" i="20"/>
  <c r="V63" i="20"/>
  <c r="U63" i="20"/>
  <c r="X62" i="20"/>
  <c r="W61" i="20"/>
  <c r="V61" i="20"/>
  <c r="U61" i="20"/>
  <c r="X61" i="20" s="1"/>
  <c r="X60" i="20"/>
  <c r="W59" i="20"/>
  <c r="V59" i="20"/>
  <c r="U59" i="20"/>
  <c r="X58" i="20"/>
  <c r="W57" i="20"/>
  <c r="V57" i="20"/>
  <c r="U57" i="20"/>
  <c r="X56" i="20"/>
  <c r="W55" i="20"/>
  <c r="V55" i="20"/>
  <c r="U55" i="20"/>
  <c r="X55" i="20" s="1"/>
  <c r="X54" i="20"/>
  <c r="W53" i="20"/>
  <c r="V53" i="20"/>
  <c r="U53" i="20"/>
  <c r="X53" i="20" s="1"/>
  <c r="X52" i="20"/>
  <c r="W51" i="20"/>
  <c r="V51" i="20"/>
  <c r="U51" i="20"/>
  <c r="X51" i="20" s="1"/>
  <c r="X50" i="20"/>
  <c r="W49" i="20"/>
  <c r="V49" i="20"/>
  <c r="U49" i="20"/>
  <c r="X49" i="20" s="1"/>
  <c r="X48" i="20"/>
  <c r="W47" i="20"/>
  <c r="V47" i="20"/>
  <c r="U47" i="20"/>
  <c r="X46" i="20"/>
  <c r="W45" i="20"/>
  <c r="V45" i="20"/>
  <c r="U45" i="20"/>
  <c r="X45" i="20" s="1"/>
  <c r="X44" i="20"/>
  <c r="W43" i="20"/>
  <c r="V43" i="20"/>
  <c r="U43" i="20"/>
  <c r="X42" i="20"/>
  <c r="W41" i="20"/>
  <c r="V41" i="20"/>
  <c r="U41" i="20"/>
  <c r="X40" i="20"/>
  <c r="W39" i="20"/>
  <c r="V39" i="20"/>
  <c r="U39" i="20"/>
  <c r="X39" i="20" s="1"/>
  <c r="X38" i="20"/>
  <c r="W37" i="20"/>
  <c r="V37" i="20"/>
  <c r="U37" i="20"/>
  <c r="X37" i="20" s="1"/>
  <c r="X36" i="20"/>
  <c r="W35" i="20"/>
  <c r="V35" i="20"/>
  <c r="U35" i="20"/>
  <c r="X35" i="20" s="1"/>
  <c r="X34" i="20"/>
  <c r="W33" i="20"/>
  <c r="V33" i="20"/>
  <c r="U33" i="20"/>
  <c r="X33" i="20" s="1"/>
  <c r="X32" i="20"/>
  <c r="W31" i="20"/>
  <c r="V31" i="20"/>
  <c r="U31" i="20"/>
  <c r="X30" i="20"/>
  <c r="W29" i="20"/>
  <c r="V29" i="20"/>
  <c r="U29" i="20"/>
  <c r="X29" i="20" s="1"/>
  <c r="X28" i="20"/>
  <c r="W27" i="20"/>
  <c r="V27" i="20"/>
  <c r="U27" i="20"/>
  <c r="X26" i="20"/>
  <c r="W25" i="20"/>
  <c r="V25" i="20"/>
  <c r="U25" i="20"/>
  <c r="X24" i="20"/>
  <c r="W23" i="20"/>
  <c r="V23" i="20"/>
  <c r="U23" i="20"/>
  <c r="X23" i="20" s="1"/>
  <c r="X22" i="20"/>
  <c r="W21" i="20"/>
  <c r="V21" i="20"/>
  <c r="U21" i="20"/>
  <c r="X21" i="20" s="1"/>
  <c r="X20" i="20"/>
  <c r="W19" i="20"/>
  <c r="V19" i="20"/>
  <c r="U19" i="20"/>
  <c r="X19" i="20" s="1"/>
  <c r="X18" i="20"/>
  <c r="W17" i="20"/>
  <c r="V17" i="20"/>
  <c r="U17" i="20"/>
  <c r="X17" i="20" s="1"/>
  <c r="X16" i="20"/>
  <c r="W15" i="20"/>
  <c r="V15" i="20"/>
  <c r="U15" i="20"/>
  <c r="X14" i="20"/>
  <c r="W13" i="20"/>
  <c r="V13" i="20"/>
  <c r="U13" i="20"/>
  <c r="X13" i="20" s="1"/>
  <c r="X12" i="20"/>
  <c r="W11" i="20"/>
  <c r="V11" i="20"/>
  <c r="U11" i="20"/>
  <c r="X10" i="20"/>
  <c r="W9" i="20"/>
  <c r="V9" i="20"/>
  <c r="U9" i="20"/>
  <c r="X9" i="20" s="1"/>
  <c r="X8" i="20"/>
  <c r="W7" i="20"/>
  <c r="V7" i="20"/>
  <c r="U7" i="20"/>
  <c r="X6" i="20"/>
  <c r="W5" i="20"/>
  <c r="V5" i="20"/>
  <c r="X5" i="20" s="1"/>
  <c r="X4" i="20"/>
  <c r="W3" i="20"/>
  <c r="V3" i="20"/>
  <c r="U3" i="20"/>
  <c r="X3" i="20" s="1"/>
  <c r="X11" i="20" l="1"/>
  <c r="X15" i="20"/>
  <c r="X25" i="20"/>
  <c r="X27" i="20"/>
  <c r="X31" i="20"/>
  <c r="X41" i="20"/>
  <c r="X43" i="20"/>
  <c r="X47" i="20"/>
  <c r="X57" i="20"/>
  <c r="X59" i="20"/>
  <c r="X63" i="20"/>
  <c r="X73" i="20"/>
  <c r="X75" i="20"/>
  <c r="X79" i="20"/>
  <c r="X89" i="20"/>
  <c r="X91" i="20"/>
  <c r="X95" i="20"/>
  <c r="X7" i="20"/>
  <c r="AJ9" i="4"/>
  <c r="AK8" i="4"/>
  <c r="AK9" i="4" l="1"/>
  <c r="AJ10" i="4"/>
  <c r="AK10" i="4"/>
  <c r="AJ11" i="4"/>
  <c r="AK11" i="4"/>
  <c r="AK29" i="4" l="1"/>
  <c r="AJ29" i="4"/>
  <c r="AK28" i="4"/>
  <c r="AJ28" i="4"/>
  <c r="AK27" i="4"/>
  <c r="AJ27" i="4"/>
  <c r="AK26" i="4"/>
  <c r="AJ26" i="4"/>
  <c r="AK25" i="4"/>
  <c r="AJ25" i="4"/>
  <c r="AK24" i="4"/>
  <c r="AJ24" i="4"/>
  <c r="AK23" i="4"/>
  <c r="AJ23" i="4"/>
  <c r="AK22" i="4"/>
  <c r="AJ22" i="4"/>
  <c r="AK21" i="4"/>
  <c r="AJ21" i="4"/>
  <c r="AK20" i="4"/>
  <c r="AJ20" i="4"/>
  <c r="AK19" i="4"/>
  <c r="AJ19" i="4"/>
  <c r="AK18" i="4"/>
  <c r="AJ18" i="4"/>
  <c r="AK17" i="4"/>
  <c r="AJ17" i="4"/>
  <c r="AK16" i="4"/>
  <c r="AJ16" i="4"/>
  <c r="AK15" i="4"/>
  <c r="AJ15" i="4"/>
  <c r="AK14" i="4"/>
  <c r="AJ14" i="4"/>
  <c r="AK13" i="4"/>
  <c r="AJ13" i="4"/>
  <c r="AK12" i="4"/>
  <c r="AJ12" i="4"/>
</calcChain>
</file>

<file path=xl/comments1.xml><?xml version="1.0" encoding="utf-8"?>
<comments xmlns="http://schemas.openxmlformats.org/spreadsheetml/2006/main">
  <authors>
    <author>tc={5F27E260-2653-4556-B1DC-CACE09EA12BC}</author>
  </authors>
  <commentList>
    <comment ref="D7" author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@Emma Cooper (Project Manager) Are you leaving this 'Requires Improvement' section in?
Reply:
    yes</t>
        </r>
      </text>
    </comment>
  </commentList>
</comments>
</file>

<file path=xl/comments2.xml><?xml version="1.0" encoding="utf-8"?>
<comments xmlns="http://schemas.openxmlformats.org/spreadsheetml/2006/main">
  <authors>
    <author>tc={06914DD6-6508-4F20-8817-1A88A8ADFF33}</author>
  </authors>
  <commentList>
    <comment ref="A4" author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@Emma, I think thats it.... give me a shout if you need anything updating.</t>
        </r>
      </text>
    </comment>
  </commentList>
</comments>
</file>

<file path=xl/sharedStrings.xml><?xml version="1.0" encoding="utf-8"?>
<sst xmlns="http://schemas.openxmlformats.org/spreadsheetml/2006/main" count="1004" uniqueCount="237">
  <si>
    <t>How to use the Performance Template</t>
  </si>
  <si>
    <r>
      <rPr>
        <sz val="11"/>
        <color rgb="FF000000"/>
        <rFont val="Arial"/>
        <family val="2"/>
      </rPr>
      <t xml:space="preserve">Firstly read and digest the following definitions in the assessment criteria below and taking the staff members that you line manage into consideration, look at each question within the generic indicators section of the Performance Assessment Template, selecting a match of </t>
    </r>
    <r>
      <rPr>
        <b/>
        <sz val="11"/>
        <color rgb="FF7030A0"/>
        <rFont val="Arial"/>
        <family val="2"/>
      </rPr>
      <t>'developing'</t>
    </r>
    <r>
      <rPr>
        <sz val="11"/>
        <color rgb="FF000000"/>
        <rFont val="Arial"/>
        <family val="2"/>
      </rPr>
      <t xml:space="preserve">, </t>
    </r>
    <r>
      <rPr>
        <b/>
        <sz val="11"/>
        <color rgb="FF7030A0"/>
        <rFont val="Arial"/>
        <family val="2"/>
      </rPr>
      <t>'achieving'</t>
    </r>
    <r>
      <rPr>
        <sz val="11"/>
        <color rgb="FF000000"/>
        <rFont val="Arial"/>
        <family val="2"/>
      </rPr>
      <t xml:space="preserve">, or </t>
    </r>
    <r>
      <rPr>
        <b/>
        <sz val="11"/>
        <color rgb="FF7030A0"/>
        <rFont val="Arial"/>
        <family val="2"/>
      </rPr>
      <t>'exceeding'</t>
    </r>
    <r>
      <rPr>
        <sz val="11"/>
        <color rgb="FF000000"/>
        <rFont val="Arial"/>
        <family val="2"/>
      </rPr>
      <t xml:space="preserve"> for each indicator.  </t>
    </r>
  </si>
  <si>
    <r>
      <t xml:space="preserve">Click here for a description of a </t>
    </r>
    <r>
      <rPr>
        <b/>
        <sz val="11"/>
        <color rgb="FF7030A0"/>
        <rFont val="Arial"/>
        <family val="2"/>
      </rPr>
      <t>generic indicator</t>
    </r>
  </si>
  <si>
    <r>
      <rPr>
        <sz val="11"/>
        <color rgb="FF000000"/>
        <rFont val="Arial"/>
        <family val="2"/>
      </rPr>
      <t xml:space="preserve">Job specific indicators will vary between each role and there are some examples for a nursing role in the Performance template.
To complete this section, consider some key duties and responsibilities from the individual's job description and add these into the performance assessment template, alternatively, you could also consider job specific objectives from an individual's appraisal but overall think about what key performance outcomes are required to perform the role successfully.  
</t>
    </r>
    <r>
      <rPr>
        <b/>
        <sz val="11"/>
        <color rgb="FF0070C0"/>
        <rFont val="Arial"/>
        <family val="2"/>
      </rPr>
      <t>Remember</t>
    </r>
    <r>
      <rPr>
        <sz val="11"/>
        <color rgb="FF000000"/>
        <rFont val="Arial"/>
        <family val="2"/>
      </rPr>
      <t xml:space="preserve"> to double click in each row to add in the specific information.  Once you have added in these indicators, select a match from the assessment criteria below</t>
    </r>
  </si>
  <si>
    <r>
      <t>Assessment Criteria</t>
    </r>
    <r>
      <rPr>
        <sz val="11"/>
        <rFont val="Arial"/>
        <family val="2"/>
      </rPr>
      <t> </t>
    </r>
  </si>
  <si>
    <t xml:space="preserve">Requires improvement 
*NB this should only be used where an individual’s performance has been discussed with them previously </t>
  </si>
  <si>
    <r>
      <rPr>
        <sz val="11"/>
        <color rgb="FF000000"/>
        <rFont val="Arial"/>
        <family val="2"/>
      </rPr>
      <t>Is inconsistent / chooses not to demonstrate the acceptable level of performance required for their role</t>
    </r>
    <r>
      <rPr>
        <u/>
        <sz val="11"/>
        <color rgb="FF0078D4"/>
        <rFont val="Arial"/>
        <family val="2"/>
      </rPr>
      <t>.</t>
    </r>
    <r>
      <rPr>
        <sz val="11"/>
        <color rgb="FF000000"/>
        <rFont val="Arial"/>
        <family val="2"/>
      </rPr>
      <t xml:space="preserve"> 
Example: unable to successfully prioritise work tasks. </t>
    </r>
  </si>
  <si>
    <t>Developing</t>
  </si>
  <si>
    <r>
      <rPr>
        <sz val="11"/>
        <color rgb="FF000000"/>
        <rFont val="Arial"/>
        <family val="2"/>
      </rPr>
      <t>Is developing towards the acceptable level for the role. Requires</t>
    </r>
    <r>
      <rPr>
        <strike/>
        <sz val="11"/>
        <color rgb="FF0078D4"/>
        <rFont val="Arial"/>
        <family val="2"/>
      </rPr>
      <t xml:space="preserve"> </t>
    </r>
    <r>
      <rPr>
        <sz val="11"/>
        <color rgb="FF000000"/>
        <rFont val="Arial"/>
        <family val="2"/>
      </rPr>
      <t>guidance and support to deliver the role</t>
    </r>
    <r>
      <rPr>
        <sz val="11"/>
        <color rgb="FF0078D4"/>
        <rFont val="Arial"/>
        <family val="2"/>
      </rPr>
      <t xml:space="preserve"> 
</t>
    </r>
    <r>
      <rPr>
        <sz val="11"/>
        <color rgb="FF000000"/>
        <rFont val="Arial"/>
        <family val="2"/>
      </rPr>
      <t xml:space="preserve">Example: Able to answer basic queries on role when asked but struggles with more complex questions. </t>
    </r>
  </si>
  <si>
    <t>Achieving</t>
  </si>
  <si>
    <t xml:space="preserve">Consistently delivers the performance requirements for the role. 
Example: Able to autonomously work in role with limited supervision. </t>
  </si>
  <si>
    <t xml:space="preserve">Exceeding </t>
  </si>
  <si>
    <t xml:space="preserve">Delivers outstanding performance within role and displays performance above role requirements 
Example: Is performing tasks normally delivered by a higher role </t>
  </si>
  <si>
    <t>Once you have completed the scores you will then receive the ‘dominant match’ at the bottom of the toolkit which will be used to plot the individual onto the Talent Matrix.  It is important to think about what evidence you are using when making your assessment of performance.  It is important to ensure you can evidence your decision; it is also helpful at this point to refer back to the information on potential bias.</t>
  </si>
  <si>
    <r>
      <t>Generic indicators</t>
    </r>
    <r>
      <rPr>
        <sz val="14"/>
        <color rgb="FF7030A0"/>
        <rFont val="Calibri"/>
        <family val="2"/>
      </rPr>
      <t> </t>
    </r>
  </si>
  <si>
    <r>
      <t xml:space="preserve">Job specific indicators </t>
    </r>
    <r>
      <rPr>
        <sz val="14"/>
        <color rgb="FF7030A0"/>
        <rFont val="Calibri"/>
        <family val="2"/>
      </rPr>
      <t> (examples shown)</t>
    </r>
  </si>
  <si>
    <t>Zero</t>
  </si>
  <si>
    <t>Total number of ‘Requires improvement’ </t>
  </si>
  <si>
    <t>Total number of ‘Developing’ </t>
  </si>
  <si>
    <t>Total number of ‘Achieving’ </t>
  </si>
  <si>
    <t>Total number of ‘Exceeding'</t>
  </si>
  <si>
    <r>
      <t>Dominant match</t>
    </r>
    <r>
      <rPr>
        <sz val="11"/>
        <color rgb="FF0070C0"/>
        <rFont val="Calibri"/>
        <family val="2"/>
      </rPr>
      <t> </t>
    </r>
  </si>
  <si>
    <t>Requires improvement</t>
  </si>
  <si>
    <r>
      <rPr>
        <b/>
        <sz val="10.5"/>
        <color rgb="FF000000"/>
        <rFont val="Calibri"/>
        <family val="2"/>
      </rPr>
      <t>Performance Indicator</t>
    </r>
    <r>
      <rPr>
        <sz val="10.5"/>
        <color rgb="FF000000"/>
        <rFont val="Calibri"/>
        <family val="2"/>
      </rPr>
      <t xml:space="preserve"> 
</t>
    </r>
    <r>
      <rPr>
        <b/>
        <sz val="10.5"/>
        <color rgb="FF000000"/>
        <rFont val="Calibri"/>
        <family val="2"/>
      </rPr>
      <t xml:space="preserve">
Score / Match </t>
    </r>
  </si>
  <si>
    <t>How well do they manage the tasks in relation to urgency and importance </t>
  </si>
  <si>
    <t>How have they performed over the last 1-3 years? Look back at appraisals, achievement of objectives. </t>
  </si>
  <si>
    <t>How has the individual maintained and improved their performance over this time </t>
  </si>
  <si>
    <t>Do they deliver the basics required or are they thinking about how a job could be carried out more effectively and to a better standard </t>
  </si>
  <si>
    <t>How active the individual has been in undertaking activities to improve their performance e.g. development experience </t>
  </si>
  <si>
    <t>How does the individual share learning and support others development </t>
  </si>
  <si>
    <t>How support is offered to colleagues and line manager when required </t>
  </si>
  <si>
    <t>The flexibility of the individual for new or additional responsibilities </t>
  </si>
  <si>
    <t>How effective is the individual’s relationship with stakeholders </t>
  </si>
  <si>
    <t>How the individual has demonstrated Trust Values as part of their approach </t>
  </si>
  <si>
    <t>Nursing admission documentation completed within agreed timescales </t>
  </si>
  <si>
    <t>Letters from outpatient appointments are sent to patients within agreed timescales</t>
  </si>
  <si>
    <t>Successful candidates are processed through recruitment according to the departments KPIs</t>
  </si>
  <si>
    <t>Diagnostic cancer tracking KPI's are adhered to</t>
  </si>
  <si>
    <t>All staff in department are up to date with mandatory training requirements in accordance with their role</t>
  </si>
  <si>
    <t>Sickness absence is monitored in accordance with Trust policy</t>
  </si>
  <si>
    <t>Yet to be assessed</t>
  </si>
  <si>
    <t>Name</t>
  </si>
  <si>
    <t>Example 1-Minnie Mouse</t>
  </si>
  <si>
    <t>Exceeding</t>
  </si>
  <si>
    <t>Requires development</t>
  </si>
  <si>
    <t>Example 2-Mickey Mouse</t>
  </si>
  <si>
    <t>How to use the Potential Toolkit</t>
  </si>
  <si>
    <r>
      <rPr>
        <sz val="11"/>
        <color rgb="FF000000"/>
        <rFont val="Arial"/>
        <family val="2"/>
      </rPr>
      <t xml:space="preserve">As with the performance assessment, read and understand the criteria below of each potential match.  Starting with the generic indicator, consider each question in the Potential Template.  Taking the individual into account, select a match of </t>
    </r>
    <r>
      <rPr>
        <b/>
        <sz val="11"/>
        <color rgb="FF7030A0"/>
        <rFont val="Arial"/>
        <family val="2"/>
      </rPr>
      <t>'reached'</t>
    </r>
    <r>
      <rPr>
        <sz val="11"/>
        <color rgb="FF000000"/>
        <rFont val="Arial"/>
        <family val="2"/>
      </rPr>
      <t xml:space="preserve">, </t>
    </r>
    <r>
      <rPr>
        <b/>
        <sz val="11"/>
        <color rgb="FF7030A0"/>
        <rFont val="Arial"/>
        <family val="2"/>
      </rPr>
      <t>'growth'</t>
    </r>
    <r>
      <rPr>
        <sz val="11"/>
        <color rgb="FF000000"/>
        <rFont val="Arial"/>
        <family val="2"/>
      </rPr>
      <t xml:space="preserve"> or </t>
    </r>
    <r>
      <rPr>
        <b/>
        <sz val="11"/>
        <color rgb="FF7030A0"/>
        <rFont val="Arial"/>
        <family val="2"/>
      </rPr>
      <t xml:space="preserve">'leading' </t>
    </r>
    <r>
      <rPr>
        <sz val="11"/>
        <color rgb="FF000000"/>
        <rFont val="Arial"/>
        <family val="2"/>
      </rPr>
      <t xml:space="preserve">for each one.  You will then need to add in job specific indicators and there are examples detailed in the </t>
    </r>
    <r>
      <rPr>
        <b/>
        <sz val="11"/>
        <color rgb="FF0070C0"/>
        <rFont val="Arial"/>
        <family val="2"/>
      </rPr>
      <t xml:space="preserve">Talent Management Framework </t>
    </r>
    <r>
      <rPr>
        <sz val="11"/>
        <color rgb="FF000000"/>
        <rFont val="Arial"/>
        <family val="2"/>
      </rPr>
      <t>as well as some reflections to consider around identifying the potential of an individual within their job role.  Thinking about the individual's specific job role, consider how they have worked in their role and how they have demonstrated potential to identify some job indicators for example, are they self-aware; have they displayed innovation, have they willingly taken on more responsibility, do they think through problems and try to offer solutions.  
There are further questions below to help you identify job specific indicators to assess an individual's potential.</t>
    </r>
  </si>
  <si>
    <r>
      <t>·</t>
    </r>
    <r>
      <rPr>
        <sz val="7"/>
        <color theme="1"/>
        <rFont val="Times New Roman"/>
        <family val="1"/>
      </rPr>
      <t xml:space="preserve">        </t>
    </r>
    <r>
      <rPr>
        <sz val="11"/>
        <color theme="1"/>
        <rFont val="Arial"/>
        <family val="2"/>
        <charset val="1"/>
      </rPr>
      <t>Do you feel the individual could operate above their current role with the right opportunity/level of support?</t>
    </r>
  </si>
  <si>
    <r>
      <t>·</t>
    </r>
    <r>
      <rPr>
        <sz val="7"/>
        <color theme="1"/>
        <rFont val="Times New Roman"/>
        <family val="1"/>
      </rPr>
      <t xml:space="preserve">        </t>
    </r>
    <r>
      <rPr>
        <sz val="11"/>
        <color theme="1"/>
        <rFont val="Arial"/>
        <family val="2"/>
        <charset val="1"/>
      </rPr>
      <t>Are leadership qualities demonstrated on a regular basis?</t>
    </r>
  </si>
  <si>
    <r>
      <t>·</t>
    </r>
    <r>
      <rPr>
        <sz val="7"/>
        <color theme="1"/>
        <rFont val="Times New Roman"/>
        <family val="1"/>
      </rPr>
      <t xml:space="preserve">        </t>
    </r>
    <r>
      <rPr>
        <sz val="11"/>
        <color theme="1"/>
        <rFont val="Arial"/>
        <family val="2"/>
        <charset val="1"/>
      </rPr>
      <t>How developed are their communication skills with a wide range of staff?</t>
    </r>
  </si>
  <si>
    <r>
      <t>·</t>
    </r>
    <r>
      <rPr>
        <sz val="7"/>
        <color theme="1"/>
        <rFont val="Times New Roman"/>
        <family val="1"/>
      </rPr>
      <t xml:space="preserve">        </t>
    </r>
    <r>
      <rPr>
        <sz val="11"/>
        <color theme="1"/>
        <rFont val="Arial"/>
        <family val="2"/>
        <charset val="1"/>
      </rPr>
      <t>Does the individual welcome opportunity for learning and development?</t>
    </r>
  </si>
  <si>
    <t>Reached</t>
  </si>
  <si>
    <t>Working to maximum potential currently, currently not ready or not interested in progressing further</t>
  </si>
  <si>
    <t>Growth</t>
  </si>
  <si>
    <t>Has potential to develop further within role/career but requires more support to get there</t>
  </si>
  <si>
    <t>Leading</t>
  </si>
  <si>
    <t>Demonstrating high potential to progress within career and role, requires further challenges to support development</t>
  </si>
  <si>
    <t>Once you have completed the scores you will then receive the ‘dominant match’ at the bottom of the toolkit which will be used to plot the individual onto the Talent Matrix.  It is important to think about what evidence you are using when making your assessment of potential.  It is important to ensure you can evidence your decision; it is also helpful at this point to refer back to the information on potential bias.</t>
  </si>
  <si>
    <r>
      <t>Generic indicators</t>
    </r>
    <r>
      <rPr>
        <sz val="11"/>
        <color rgb="FF7030A0"/>
        <rFont val="Calibri"/>
        <family val="2"/>
      </rPr>
      <t> </t>
    </r>
  </si>
  <si>
    <r>
      <t xml:space="preserve">Job specific indicators </t>
    </r>
    <r>
      <rPr>
        <sz val="11"/>
        <color rgb="FF7030A0"/>
        <rFont val="Calibri"/>
        <family val="2"/>
      </rPr>
      <t> (examples shown)</t>
    </r>
  </si>
  <si>
    <t>Total number of ‘reached’ </t>
  </si>
  <si>
    <t>Total number of ‘growth’ </t>
  </si>
  <si>
    <t>Total number of ‘leading'</t>
  </si>
  <si>
    <t>The next 6 months*</t>
  </si>
  <si>
    <r>
      <t>Potential Indicator</t>
    </r>
    <r>
      <rPr>
        <sz val="10.5"/>
        <rFont val="Calibri"/>
        <family val="2"/>
      </rPr>
      <t> </t>
    </r>
    <r>
      <rPr>
        <b/>
        <sz val="10.5"/>
        <rFont val="Calibri"/>
        <family val="2"/>
      </rPr>
      <t xml:space="preserve">
Score / Match </t>
    </r>
  </si>
  <si>
    <t>Does the depth of knowledge, skill and experience of an individual exceed that needed by their current role </t>
  </si>
  <si>
    <t>Does the individual demonstrate the ability to perform at a higher level, in a different role or undertake increased and more complex responsibilities </t>
  </si>
  <si>
    <t>Does the individual demonstrate the levels of competency needed for a more senior role </t>
  </si>
  <si>
    <t>Could the individual perform at a higher level, in a different role or take on increased responsibilities within: 
The next 6 months*
1-3 years *
3-5 years*</t>
  </si>
  <si>
    <t>Does the individual welcome opportunity for learning and development </t>
  </si>
  <si>
    <t>Consider the competencies that the individual has and will the organisation need or value these in the future </t>
  </si>
  <si>
    <t>How easily will the individual develop the additional skills and competencies they need to be able to perform at a higher or different level </t>
  </si>
  <si>
    <t>Does the individual demonstrate leadership quality and ability e.g. by demonstrating creativity and initiative, delivering on promised results, being innovative and taking appropriate risks </t>
  </si>
  <si>
    <t>Is the individual comfortable interacting with people at a higher level or in different  </t>
  </si>
  <si>
    <t>Does the individual demonstrate flexibility and motivation to move into a role that might be different that any that exist currently </t>
  </si>
  <si>
    <t xml:space="preserve">The individual has engaged with members of the wider team to implement postive change to the monthly team meetings to improve communication </t>
  </si>
  <si>
    <t>The individual has reviewed the process for tracking samples within the department and suggested changes to reduce blockages within the system</t>
  </si>
  <si>
    <t>The individual has proactively identifed solutions to various problems with the recruitment processes and resolves them locally rather than presenting them to the line manager</t>
  </si>
  <si>
    <t>The individual has monitored trends related to outpatient bookings to improve flexibility within the clinic booking system.</t>
  </si>
  <si>
    <t>1-3 years *</t>
  </si>
  <si>
    <t xml:space="preserve">Reached </t>
  </si>
  <si>
    <t>3-5 years*</t>
  </si>
  <si>
    <r>
      <t>How to plot staff into the Talent Matrix</t>
    </r>
    <r>
      <rPr>
        <sz val="11"/>
        <color rgb="FF7030A0"/>
        <rFont val="Arial"/>
        <family val="2"/>
      </rPr>
      <t> </t>
    </r>
  </si>
  <si>
    <t>The table below provides a general indication as to where an individual should be plotted on the talent matrix depending on the outcomes of their performance and potential assessments.  </t>
  </si>
  <si>
    <r>
      <t>Performance Match</t>
    </r>
    <r>
      <rPr>
        <sz val="11"/>
        <color rgb="FF7030A0"/>
        <rFont val="Arial"/>
        <family val="2"/>
      </rPr>
      <t>  </t>
    </r>
  </si>
  <si>
    <r>
      <t>Potential Match</t>
    </r>
    <r>
      <rPr>
        <sz val="11"/>
        <color rgb="FF7030A0"/>
        <rFont val="Arial"/>
        <family val="2"/>
      </rPr>
      <t> </t>
    </r>
  </si>
  <si>
    <r>
      <t>Matrix</t>
    </r>
    <r>
      <rPr>
        <sz val="11"/>
        <color rgb="FF7030A0"/>
        <rFont val="Arial"/>
        <family val="2"/>
      </rPr>
      <t>  </t>
    </r>
  </si>
  <si>
    <t>Dominant match is requires development.  </t>
  </si>
  <si>
    <t>Dominant match is reached potential </t>
  </si>
  <si>
    <t>Assess &amp; Support  </t>
  </si>
  <si>
    <t>Dominant match is requires development, but there are a number of developing as well </t>
  </si>
  <si>
    <t>Dominant match is growth potential </t>
  </si>
  <si>
    <t>Growth Employee  </t>
  </si>
  <si>
    <t>Dominant match is developing, but there are a number of achieving as well </t>
  </si>
  <si>
    <t>Develop &amp; Support  </t>
  </si>
  <si>
    <t>Dominant match is achieving but there are a number of developing as well </t>
  </si>
  <si>
    <t>Dominant match is growth potential, but some leading potential as well </t>
  </si>
  <si>
    <t>Stretch &amp; Develop  </t>
  </si>
  <si>
    <t>Dominant match is achieving but there are a few exceeding as well </t>
  </si>
  <si>
    <t>High Impact Contributor  </t>
  </si>
  <si>
    <t>Dominant match is exceeding </t>
  </si>
  <si>
    <t>Dominant match is leading potential </t>
  </si>
  <si>
    <t>Star </t>
  </si>
  <si>
    <t> </t>
  </si>
  <si>
    <t>Once an individual has been plotted into a box on the Matrix, you also need to consider their position within the box.   </t>
  </si>
  <si>
    <t>The reason behind placing individuals at different stages within a box is particularly useful when you are plotting a team as it allows you to see where they are in relation to their colleagues.  You may find that several individuals within your team have all plotted into the same box on the matrix, but their potential and readiness to move into the next box is different. Placing them at different positions in the box allows you to visually identify the varying levels of development and support required for individuals.   </t>
  </si>
  <si>
    <t>An individual's position in a box determined by the total number of indicators that they received for each score.  The examples below explain this in more detail:  </t>
  </si>
  <si>
    <r>
      <t>Example 1</t>
    </r>
    <r>
      <rPr>
        <sz val="11"/>
        <rFont val="Arial"/>
        <family val="2"/>
      </rPr>
      <t>  </t>
    </r>
  </si>
  <si>
    <t>Staff Member One: Has 5 indicators scored at requires improvement, and 2 indicators at developing and 1 at achieving for Performance. They have 4 indicators at reached and 3 at growth for potential.    </t>
  </si>
  <si>
    <t>Staff Member Two: Has 7 indicators at required improvement and 2 indicators at developing for Performance. They have 7 indicators at reached for potential.  </t>
  </si>
  <si>
    <r>
      <t>Both individuals dominate matches would place them in the ‘asses and support’ box of the Talent Matrix. However, staff member one would sit higher in the box, showing potential to move into the ‘Growth Employee’ (as an example) box sooner with development and support as they had higher scores for potential and performance. </t>
    </r>
    <r>
      <rPr>
        <i/>
        <sz val="11"/>
        <rFont val="Arial"/>
        <family val="2"/>
      </rPr>
      <t> </t>
    </r>
    <r>
      <rPr>
        <sz val="11"/>
        <rFont val="Arial"/>
        <family val="2"/>
      </rPr>
      <t> </t>
    </r>
  </si>
  <si>
    <t>It is important to note there may be occasions when a member of staff has an even distribution against the different indicators, meaning that they might not have a definite match within the matrix.  On these occasions it is recommended that you refer to the Talent Matrix Definitions to establish which box you think best fits with the individual. It is important where this happens that you can evidence your reasoning behind why they are placed in that specific box.  </t>
  </si>
  <si>
    <t>Talent Matrix</t>
  </si>
  <si>
    <t>Optimum</t>
  </si>
  <si>
    <t>Potential</t>
  </si>
  <si>
    <t>Room for Growth</t>
  </si>
  <si>
    <t>Requires improvement
/Developing</t>
  </si>
  <si>
    <t>Performance</t>
  </si>
  <si>
    <r>
      <rPr>
        <b/>
        <sz val="11"/>
        <color rgb="FF000000"/>
        <rFont val="Arial"/>
        <family val="2"/>
      </rPr>
      <t>Using the Critical Role Template</t>
    </r>
    <r>
      <rPr>
        <b/>
        <sz val="11"/>
        <color rgb="FF000000"/>
        <rFont val="Calibri"/>
        <family val="2"/>
      </rPr>
      <t xml:space="preserve"> </t>
    </r>
    <r>
      <rPr>
        <b/>
        <sz val="11"/>
        <color rgb="FF000000"/>
        <rFont val="Arial"/>
        <family val="2"/>
      </rPr>
      <t> </t>
    </r>
  </si>
  <si>
    <t>To help you determine which role(s) are critical, a critical role template has been created. Once completed, the grid will indicate the total scores and provide a visual of the top scoring roles, that you can use to begin to succession plan in terms of priority.   </t>
  </si>
  <si>
    <t xml:space="preserve">Consider your service/area, identify the roles that are critical to your service need and delivery bearing in mind that these roles may be occupied by a single post holder or multiple occupants. List these roles on the critical role identification grid. </t>
  </si>
  <si>
    <t xml:space="preserve">Rate each listed role on: </t>
  </si>
  <si>
    <r>
      <t>·</t>
    </r>
    <r>
      <rPr>
        <sz val="11"/>
        <color indexed="8"/>
        <rFont val="Arial"/>
        <family val="2"/>
      </rPr>
      <t xml:space="preserve">        </t>
    </r>
    <r>
      <rPr>
        <sz val="11"/>
        <color indexed="8"/>
        <rFont val="Arial"/>
        <family val="2"/>
      </rPr>
      <t>single post holder in role with specialised knowledge</t>
    </r>
    <r>
      <rPr>
        <sz val="11"/>
        <color indexed="8"/>
        <rFont val="Arial"/>
        <family val="2"/>
      </rPr>
      <t>.</t>
    </r>
  </si>
  <si>
    <r>
      <t>·</t>
    </r>
    <r>
      <rPr>
        <sz val="11"/>
        <color indexed="8"/>
        <rFont val="Arial"/>
        <family val="2"/>
      </rPr>
      <t xml:space="preserve">        </t>
    </r>
    <r>
      <rPr>
        <sz val="11"/>
        <color indexed="8"/>
        <rFont val="Arial"/>
        <family val="2"/>
      </rPr>
      <t xml:space="preserve">urgency to replace post holder for planned turnover. </t>
    </r>
  </si>
  <si>
    <r>
      <t>·</t>
    </r>
    <r>
      <rPr>
        <sz val="11"/>
        <color indexed="8"/>
        <rFont val="Arial"/>
        <family val="2"/>
      </rPr>
      <t xml:space="preserve">        </t>
    </r>
    <r>
      <rPr>
        <sz val="11"/>
        <color indexed="8"/>
        <rFont val="Arial"/>
        <family val="2"/>
      </rPr>
      <t>readiness of internal candidates to step into role.</t>
    </r>
  </si>
  <si>
    <r>
      <t>·</t>
    </r>
    <r>
      <rPr>
        <sz val="11"/>
        <color indexed="8"/>
        <rFont val="Arial"/>
        <family val="2"/>
      </rPr>
      <t xml:space="preserve">        </t>
    </r>
    <r>
      <rPr>
        <sz val="11"/>
        <color indexed="8"/>
        <rFont val="Arial"/>
        <family val="2"/>
      </rPr>
      <t xml:space="preserve">impact on the organisation if post holder left today. </t>
    </r>
  </si>
  <si>
    <r>
      <t>·</t>
    </r>
    <r>
      <rPr>
        <sz val="11"/>
        <color indexed="8"/>
        <rFont val="Arial"/>
        <family val="2"/>
      </rPr>
      <t xml:space="preserve">        </t>
    </r>
    <r>
      <rPr>
        <sz val="11"/>
        <color indexed="8"/>
        <rFont val="Arial"/>
        <family val="2"/>
      </rPr>
      <t xml:space="preserve">uniqueness or irreplaceability of post holders skills. </t>
    </r>
  </si>
  <si>
    <t xml:space="preserve">·        likelihood of available qualified external people to fill role. </t>
  </si>
  <si>
    <t>And use the following score indicator 1-5 as follows (Use the guide on scoring as highlighted):</t>
  </si>
  <si>
    <t>Scoring:</t>
  </si>
  <si>
    <r>
      <t>1.</t>
    </r>
    <r>
      <rPr>
        <sz val="11"/>
        <rFont val="Calibri"/>
        <family val="2"/>
      </rPr>
      <t xml:space="preserve"> </t>
    </r>
    <r>
      <rPr>
        <sz val="11"/>
        <rFont val="Arial"/>
        <family val="2"/>
      </rPr>
      <t>Not descriptive of this role </t>
    </r>
  </si>
  <si>
    <r>
      <t>·</t>
    </r>
    <r>
      <rPr>
        <sz val="11"/>
        <color indexed="8"/>
        <rFont val="Arial"/>
        <family val="2"/>
      </rPr>
      <t xml:space="preserve">        </t>
    </r>
    <r>
      <rPr>
        <sz val="11"/>
        <color indexed="8"/>
        <rFont val="Arial"/>
        <family val="2"/>
      </rPr>
      <t xml:space="preserve">use higher ratings to indicate areas of concern. </t>
    </r>
  </si>
  <si>
    <r>
      <t>2.</t>
    </r>
    <r>
      <rPr>
        <sz val="11"/>
        <rFont val="Calibri"/>
        <family val="2"/>
      </rPr>
      <t xml:space="preserve"> </t>
    </r>
    <r>
      <rPr>
        <sz val="11"/>
        <rFont val="Arial"/>
        <family val="2"/>
      </rPr>
      <t>Slightly descriptive of this role </t>
    </r>
  </si>
  <si>
    <r>
      <t>·</t>
    </r>
    <r>
      <rPr>
        <sz val="11"/>
        <color indexed="8"/>
        <rFont val="Arial"/>
        <family val="2"/>
      </rPr>
      <t>        are they at high risk of leaving?</t>
    </r>
  </si>
  <si>
    <r>
      <rPr>
        <sz val="11"/>
        <color rgb="FF000000"/>
        <rFont val="Arial"/>
        <family val="2"/>
      </rPr>
      <t>3.</t>
    </r>
    <r>
      <rPr>
        <sz val="11"/>
        <color rgb="FF000000"/>
        <rFont val="Calibri"/>
        <family val="2"/>
      </rPr>
      <t xml:space="preserve"> </t>
    </r>
    <r>
      <rPr>
        <sz val="11"/>
        <color rgb="FF000000"/>
        <rFont val="Arial"/>
        <family val="2"/>
      </rPr>
      <t>Moderately descriptive of this role </t>
    </r>
  </si>
  <si>
    <r>
      <t>·</t>
    </r>
    <r>
      <rPr>
        <sz val="11"/>
        <color indexed="8"/>
        <rFont val="Arial"/>
        <family val="2"/>
      </rPr>
      <t xml:space="preserve">        The total scores across the 6 indicators will be displayed </t>
    </r>
  </si>
  <si>
    <r>
      <t>4.</t>
    </r>
    <r>
      <rPr>
        <sz val="11"/>
        <rFont val="Calibri"/>
        <family val="2"/>
      </rPr>
      <t xml:space="preserve"> </t>
    </r>
    <r>
      <rPr>
        <sz val="11"/>
        <rFont val="Arial"/>
        <family val="2"/>
      </rPr>
      <t>Strongly descriptive of this role </t>
    </r>
  </si>
  <si>
    <r>
      <t>·</t>
    </r>
    <r>
      <rPr>
        <sz val="11"/>
        <color indexed="8"/>
        <rFont val="Arial"/>
        <family val="2"/>
      </rPr>
      <t>        Begin succession planning starting with the top scoring roles from 5 downwards</t>
    </r>
  </si>
  <si>
    <r>
      <t>5.</t>
    </r>
    <r>
      <rPr>
        <sz val="11"/>
        <rFont val="Calibri"/>
        <family val="2"/>
      </rPr>
      <t xml:space="preserve"> </t>
    </r>
    <r>
      <rPr>
        <sz val="11"/>
        <rFont val="Arial"/>
        <family val="2"/>
      </rPr>
      <t>Very descriptive of this role</t>
    </r>
  </si>
  <si>
    <t xml:space="preserve">Critical role identification </t>
  </si>
  <si>
    <t>1 Not descriptive of this role, 2. Slightly descriptive of this role, 3. Moderately descriptive of this role, 4. Strongly descriptive of this role, 5. Very descriptive of this role</t>
  </si>
  <si>
    <t>Critical role</t>
  </si>
  <si>
    <t>Single post holder with specialised knowledge</t>
  </si>
  <si>
    <t>Urgent need due to planned turnover</t>
  </si>
  <si>
    <t>Lack of ready internal candidate</t>
  </si>
  <si>
    <t>Major impact on staff, patients and organisation</t>
  </si>
  <si>
    <t>Unique skill, knowledge/expertise and experience</t>
  </si>
  <si>
    <t xml:space="preserve">Lack of external candidate availability </t>
  </si>
  <si>
    <t>Total</t>
  </si>
  <si>
    <t>Top scoring roles</t>
  </si>
  <si>
    <t>Critical Role Identification of Competencies</t>
  </si>
  <si>
    <t>You should refer to the Job Description and Person Specification for each Critical Role and complete the competency fields</t>
  </si>
  <si>
    <t>for each critical role</t>
  </si>
  <si>
    <t>including Job Summary and Key responsibilities along with skills, knowledge and experience.</t>
  </si>
  <si>
    <t>When you are completing these fields questions to establish the essential competencies for a critical role may include:</t>
  </si>
  <si>
    <t>What are the most important functions, key objectives and deliverables for the role?</t>
  </si>
  <si>
    <t>What does it take to be successful in this role – i.e., difference between high/average performer?</t>
  </si>
  <si>
    <t>How do I see my ‘ideal candidate’ delivering this role today?</t>
  </si>
  <si>
    <t>What are the unique skills required both technically and professionally?</t>
  </si>
  <si>
    <t>What are the relationship elements of this role?</t>
  </si>
  <si>
    <t>Will the role and its job purpose change in the short/medium terms?</t>
  </si>
  <si>
    <t>If so, how will this change the competencies needed for success?</t>
  </si>
  <si>
    <t>What are the academic or professional qualifications required for this role?</t>
  </si>
  <si>
    <t>Identify Comptencies for Critical Role(s)</t>
  </si>
  <si>
    <t>Critical Role</t>
  </si>
  <si>
    <t>Job Purpose</t>
  </si>
  <si>
    <t>Key Objectives and Deliverables</t>
  </si>
  <si>
    <t>Key Academic/Professional Qualifications required</t>
  </si>
  <si>
    <t>Key Skills</t>
  </si>
  <si>
    <t>Knowledge</t>
  </si>
  <si>
    <t>Experience</t>
  </si>
  <si>
    <t>Example- Lead Therapist B8a</t>
  </si>
  <si>
    <t>To carry a clinical case load of advanced clinical practice; provide robust clinical leadership to therapy teams; work with senior colleagues in nursing and medicine across a range of specialities;</t>
  </si>
  <si>
    <t>Undertake expert assessment and treatment of patients at advanced level; Maintain accurate, comprehensive and timely patient records; enhance quality in areas of assessment, diagnosis, management and evaluation to improve outcomes for patients;</t>
  </si>
  <si>
    <t>Therapy qualification at degree level or PG dip; MSc in relevant professional/clinical area; HPC registrant</t>
  </si>
  <si>
    <t>Work within professional code of conduct; Excellent critical analysis, judgement and decision making; Excellent Planning and organisation especially around demand and capacity;</t>
  </si>
  <si>
    <t>Understand strategic direction of Trust and role Specific therapy may have; Expert Practice of clinical audit, research;</t>
  </si>
  <si>
    <t>Significant clinical experience within speciality area; Excellent collaboration and experience with different teams; data capture and evaluation</t>
  </si>
  <si>
    <t>Identifying the competency gaps within your team for critical roles </t>
  </si>
  <si>
    <t>Within this step you need to assess the competencies you have identified within your critical role against the individuals to assess any gaps to determine readiness for the critical role(s). Work through each critical role and the headings inputting evidence of where the individual meets the criteria for each heading and any gaps within.  You may want to transfer the information you identified in the competency identification table in terms of the gaps into the evaluation form below.  You may find it easier to highlight these in the same colour code as the readiness chart</t>
  </si>
  <si>
    <t>B8a  Lead Therapist</t>
  </si>
  <si>
    <t>Role 2</t>
  </si>
  <si>
    <t>Role 3</t>
  </si>
  <si>
    <t>Role 4</t>
  </si>
  <si>
    <t>Example- John Smith</t>
  </si>
  <si>
    <t>Competency Gaps</t>
  </si>
  <si>
    <t>*Input gaps from Competency identification template, examples could be qualifications, clinical activity/tasks, leadership skills</t>
  </si>
  <si>
    <t>Detail Dominant Match</t>
  </si>
  <si>
    <t xml:space="preserve">Career Aspirations
Does the critical role(s) identified fit with the career aspirations of the individual </t>
  </si>
  <si>
    <t>Ambituious, wishes to progress career in current role/service, maintain current career path; eager to look at development opportunities/broaden duties/tasks</t>
  </si>
  <si>
    <t>Employees Name:</t>
  </si>
  <si>
    <t>Plotting on the Readiness Chart</t>
  </si>
  <si>
    <r>
      <t xml:space="preserve">You should now be able to plot your successor candidates against each critical role on the </t>
    </r>
    <r>
      <rPr>
        <sz val="11"/>
        <color rgb="FF7030A0"/>
        <rFont val="Arial"/>
        <family val="2"/>
      </rPr>
      <t xml:space="preserve">readiness chart </t>
    </r>
    <r>
      <rPr>
        <sz val="11"/>
        <color rgb="FF000000"/>
        <rFont val="Arial"/>
        <family val="2"/>
      </rPr>
      <t xml:space="preserve">in the categories of </t>
    </r>
    <r>
      <rPr>
        <sz val="11"/>
        <color rgb="FF7030A0"/>
        <rFont val="Arial"/>
        <family val="2"/>
      </rPr>
      <t>‘ready now’</t>
    </r>
    <r>
      <rPr>
        <sz val="11"/>
        <color rgb="FF000000"/>
        <rFont val="Arial"/>
        <family val="2"/>
      </rPr>
      <t xml:space="preserve">, </t>
    </r>
    <r>
      <rPr>
        <sz val="11"/>
        <color rgb="FF7030A0"/>
        <rFont val="Arial"/>
        <family val="2"/>
      </rPr>
      <t xml:space="preserve">‘ready soon’ </t>
    </r>
    <r>
      <rPr>
        <sz val="11"/>
        <color rgb="FF000000"/>
        <rFont val="Arial"/>
        <family val="2"/>
      </rPr>
      <t xml:space="preserve">or </t>
    </r>
    <r>
      <rPr>
        <sz val="11"/>
        <color rgb="FF7030A0"/>
        <rFont val="Arial"/>
        <family val="2"/>
      </rPr>
      <t>‘ready long term’</t>
    </r>
    <r>
      <rPr>
        <sz val="11"/>
        <color rgb="FF000000"/>
        <rFont val="Arial"/>
        <family val="2"/>
      </rPr>
      <t>. Against each critical role, detail who the current post holder is and if known an indication of when they may exit the Trust. </t>
    </r>
  </si>
  <si>
    <t xml:space="preserve">Where you plot each individual will vary and will be driven mainly by gaps in competence and if they wish to aspire to undertake that critical role. Using the chart next to each critical role listed, plot an individual into a readiness category. </t>
  </si>
  <si>
    <t>B8a Clinical Lead Therapies</t>
  </si>
  <si>
    <t>Held By</t>
  </si>
  <si>
    <t>Leaving Date</t>
  </si>
  <si>
    <t>Candidate ready now (now-6 months)</t>
  </si>
  <si>
    <t>Candidate ready soon    (1-3 years)</t>
  </si>
  <si>
    <t>Candidate long term ready (3-5 years)</t>
  </si>
  <si>
    <r>
      <t>Personal Development Plan</t>
    </r>
    <r>
      <rPr>
        <sz val="11"/>
        <color rgb="FF0070C0"/>
        <rFont val="Arial"/>
        <family val="2"/>
      </rPr>
      <t> </t>
    </r>
  </si>
  <si>
    <r>
      <t>Employee Name:</t>
    </r>
    <r>
      <rPr>
        <sz val="11"/>
        <color rgb="FF7030A0"/>
        <rFont val="Arial"/>
        <family val="2"/>
      </rPr>
      <t>  </t>
    </r>
  </si>
  <si>
    <r>
      <t>Division:</t>
    </r>
    <r>
      <rPr>
        <sz val="11"/>
        <color rgb="FF7030A0"/>
        <rFont val="Arial"/>
        <family val="2"/>
      </rPr>
      <t>  </t>
    </r>
  </si>
  <si>
    <r>
      <t>Job Title:</t>
    </r>
    <r>
      <rPr>
        <sz val="11"/>
        <color rgb="FF7030A0"/>
        <rFont val="Arial"/>
        <family val="2"/>
      </rPr>
      <t>  </t>
    </r>
  </si>
  <si>
    <r>
      <t>Date of Plan:</t>
    </r>
    <r>
      <rPr>
        <sz val="11"/>
        <color rgb="FF7030A0"/>
        <rFont val="Arial"/>
        <family val="2"/>
      </rPr>
      <t>  </t>
    </r>
  </si>
  <si>
    <r>
      <t>Band:</t>
    </r>
    <r>
      <rPr>
        <sz val="11"/>
        <color rgb="FF7030A0"/>
        <rFont val="Arial"/>
        <family val="2"/>
      </rPr>
      <t>  </t>
    </r>
  </si>
  <si>
    <r>
      <t>Reviewer:</t>
    </r>
    <r>
      <rPr>
        <sz val="11"/>
        <color rgb="FF7030A0"/>
        <rFont val="Arial"/>
        <family val="2"/>
      </rPr>
      <t>  </t>
    </r>
  </si>
  <si>
    <r>
      <t>Department:</t>
    </r>
    <r>
      <rPr>
        <sz val="11"/>
        <color rgb="FF7030A0"/>
        <rFont val="Arial"/>
        <family val="2"/>
      </rPr>
      <t>  </t>
    </r>
  </si>
  <si>
    <r>
      <t>Date of Appraisal:</t>
    </r>
    <r>
      <rPr>
        <sz val="11"/>
        <color rgb="FF7030A0"/>
        <rFont val="Arial"/>
        <family val="2"/>
      </rPr>
      <t>  </t>
    </r>
  </si>
  <si>
    <r>
      <t>Critical Roles:</t>
    </r>
    <r>
      <rPr>
        <sz val="11"/>
        <color rgb="FF7030A0"/>
        <rFont val="Arial"/>
        <family val="2"/>
      </rPr>
      <t> </t>
    </r>
  </si>
  <si>
    <r>
      <t>Talent Matrix Match:</t>
    </r>
    <r>
      <rPr>
        <sz val="11"/>
        <color rgb="FF7030A0"/>
        <rFont val="Arial"/>
        <family val="2"/>
      </rPr>
      <t> </t>
    </r>
  </si>
  <si>
    <r>
      <t> </t>
    </r>
    <r>
      <rPr>
        <sz val="11"/>
        <color rgb="FF7030A0"/>
        <rFont val="Arial"/>
        <family val="2"/>
      </rPr>
      <t> </t>
    </r>
  </si>
  <si>
    <r>
      <t>What do I need to learn / develop? </t>
    </r>
    <r>
      <rPr>
        <sz val="11"/>
        <color rgb="FF7030A0"/>
        <rFont val="Arial"/>
        <family val="2"/>
      </rPr>
      <t> </t>
    </r>
  </si>
  <si>
    <r>
      <t>Competencies/ skills to be acquired </t>
    </r>
    <r>
      <rPr>
        <sz val="11"/>
        <color rgb="FF7030A0"/>
        <rFont val="Arial"/>
        <family val="2"/>
      </rPr>
      <t> </t>
    </r>
  </si>
  <si>
    <r>
      <t>How can I do this? What resources do I need? </t>
    </r>
    <r>
      <rPr>
        <sz val="11"/>
        <color rgb="FF7030A0"/>
        <rFont val="Arial"/>
        <family val="2"/>
      </rPr>
      <t> </t>
    </r>
  </si>
  <si>
    <r>
      <t>Who can help me? </t>
    </r>
    <r>
      <rPr>
        <sz val="11"/>
        <color rgb="FF7030A0"/>
        <rFont val="Arial"/>
        <family val="2"/>
      </rPr>
      <t> </t>
    </r>
  </si>
  <si>
    <r>
      <t>What strategies need to be used to support? </t>
    </r>
    <r>
      <rPr>
        <sz val="11"/>
        <color rgb="FF7030A0"/>
        <rFont val="Arial"/>
        <family val="2"/>
      </rPr>
      <t> </t>
    </r>
  </si>
  <si>
    <r>
      <t>Timeframe </t>
    </r>
    <r>
      <rPr>
        <sz val="11"/>
        <color rgb="FF7030A0"/>
        <rFont val="Arial"/>
        <family val="2"/>
      </rPr>
      <t> </t>
    </r>
  </si>
  <si>
    <t>What are the gaps that have been identified?  </t>
  </si>
  <si>
    <t>What specific competencies/ skills are required?  </t>
  </si>
  <si>
    <t>What specific steps must the employee take to acquire the competency or skill?  </t>
  </si>
  <si>
    <t>Which colleagues / seniors / departments can support?  </t>
  </si>
  <si>
    <t>Review the strategies throughout the guidance  </t>
  </si>
  <si>
    <t>Start/End Date  </t>
  </si>
  <si>
    <t>Review/  </t>
  </si>
  <si>
    <r>
      <t>Immediate </t>
    </r>
    <r>
      <rPr>
        <sz val="11"/>
        <color rgb="FF7030A0"/>
        <rFont val="Arial"/>
        <family val="2"/>
      </rPr>
      <t> </t>
    </r>
  </si>
  <si>
    <t>  </t>
  </si>
  <si>
    <r>
      <t>Achievable goals within the next 6 months</t>
    </r>
    <r>
      <rPr>
        <b/>
        <sz val="11"/>
        <color rgb="FF5F497A"/>
        <rFont val="Arial"/>
        <family val="2"/>
      </rPr>
      <t> </t>
    </r>
    <r>
      <rPr>
        <sz val="11"/>
        <color rgb="FF5F497A"/>
        <rFont val="Arial"/>
        <family val="2"/>
      </rPr>
      <t> </t>
    </r>
  </si>
  <si>
    <r>
      <t>Short-term </t>
    </r>
    <r>
      <rPr>
        <sz val="11"/>
        <color rgb="FF7030A0"/>
        <rFont val="Arial"/>
        <family val="2"/>
      </rPr>
      <t> </t>
    </r>
  </si>
  <si>
    <r>
      <t>Achievable goals within 12-month period</t>
    </r>
    <r>
      <rPr>
        <b/>
        <sz val="11"/>
        <color rgb="FF5F497A"/>
        <rFont val="Arial"/>
        <family val="2"/>
      </rPr>
      <t> </t>
    </r>
    <r>
      <rPr>
        <sz val="11"/>
        <color rgb="FF5F497A"/>
        <rFont val="Arial"/>
        <family val="2"/>
      </rPr>
      <t> </t>
    </r>
  </si>
  <si>
    <r>
      <t> </t>
    </r>
    <r>
      <rPr>
        <sz val="11"/>
        <rFont val="Arial"/>
        <family val="2"/>
      </rPr>
      <t> </t>
    </r>
  </si>
  <si>
    <r>
      <t>Medium-Term  </t>
    </r>
    <r>
      <rPr>
        <sz val="11"/>
        <color rgb="FF7030A0"/>
        <rFont val="Arial"/>
        <family val="2"/>
      </rPr>
      <t> </t>
    </r>
  </si>
  <si>
    <r>
      <t>Achievable goals within 12-36 months</t>
    </r>
    <r>
      <rPr>
        <b/>
        <sz val="11"/>
        <color rgb="FF5F497A"/>
        <rFont val="Arial"/>
        <family val="2"/>
      </rPr>
      <t> </t>
    </r>
    <r>
      <rPr>
        <sz val="11"/>
        <color rgb="FF5F497A"/>
        <rFont val="Arial"/>
        <family val="2"/>
      </rPr>
      <t> </t>
    </r>
  </si>
  <si>
    <r>
      <t> </t>
    </r>
    <r>
      <rPr>
        <sz val="11"/>
        <color rgb="FF5F497A"/>
        <rFont val="Arial"/>
        <family val="2"/>
      </rPr>
      <t> </t>
    </r>
  </si>
  <si>
    <r>
      <t>Long-Term  </t>
    </r>
    <r>
      <rPr>
        <sz val="11"/>
        <color rgb="FF7030A0"/>
        <rFont val="Arial"/>
        <family val="2"/>
      </rPr>
      <t> </t>
    </r>
  </si>
  <si>
    <r>
      <t>Long Term future career goals 36-60 months</t>
    </r>
    <r>
      <rPr>
        <b/>
        <sz val="11"/>
        <color rgb="FF5F497A"/>
        <rFont val="Arial"/>
        <family val="2"/>
      </rPr>
      <t> </t>
    </r>
    <r>
      <rPr>
        <sz val="11"/>
        <color rgb="FF5F497A"/>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</si>
</sst>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9" x14ac:knownFonts="1">
    <font>
      <sz val="11"/>
      <color theme="1"/>
      <name val="Calibri"/>
      <family val="2"/>
      <scheme val="minor"/>
    </font>
    <font>
      <sz val="11"/>
      <name val="Arial"/>
      <family val="2"/>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0"/>
      <color theme="1"/>
      <name val="Arial"/>
      <family val="2"/>
    </font>
    <font>
      <sz val="10"/>
      <color theme="1" tint="0.249977111117893"/>
      <name val="Arial"/>
      <family val="2"/>
    </font>
    <font>
      <sz val="11"/>
      <color indexed="8"/>
      <name val="Arial"/>
      <family val="2"/>
    </font>
    <font>
      <b/>
      <sz val="11"/>
      <color theme="0"/>
      <name val="Arial"/>
      <family val="2"/>
    </font>
    <font>
      <b/>
      <i/>
      <sz val="11"/>
      <color theme="1"/>
      <name val="Arial"/>
      <family val="2"/>
    </font>
    <font>
      <sz val="11"/>
      <color theme="0"/>
      <name val="Arial"/>
      <family val="2"/>
    </font>
    <font>
      <b/>
      <sz val="11"/>
      <color rgb="FF333333"/>
      <name val="Arial"/>
      <family val="2"/>
    </font>
    <font>
      <sz val="11"/>
      <color rgb="FF333333"/>
      <name val="Arial"/>
      <family val="2"/>
    </font>
    <font>
      <b/>
      <sz val="16"/>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006100"/>
      <name val="Arial"/>
      <family val="2"/>
    </font>
    <font>
      <sz val="11"/>
      <color rgb="FF9C6500"/>
      <name val="Arial"/>
      <family val="2"/>
    </font>
    <font>
      <sz val="11"/>
      <color rgb="FF9C0006"/>
      <name val="Arial"/>
      <family val="2"/>
    </font>
    <font>
      <sz val="11"/>
      <color rgb="FF7030A0"/>
      <name val="Arial"/>
      <family val="2"/>
    </font>
    <font>
      <sz val="11"/>
      <color rgb="FF000000"/>
      <name val="Arial"/>
      <family val="2"/>
    </font>
    <font>
      <sz val="11"/>
      <color rgb="FF0070C0"/>
      <name val="Arial"/>
      <family val="2"/>
    </font>
    <font>
      <b/>
      <sz val="11"/>
      <color rgb="FF0070C0"/>
      <name val="Arial"/>
      <family val="2"/>
    </font>
    <font>
      <b/>
      <sz val="11"/>
      <color rgb="FF7030A0"/>
      <name val="Arial"/>
      <family val="2"/>
    </font>
    <font>
      <sz val="11"/>
      <name val="Arial"/>
      <family val="2"/>
    </font>
    <font>
      <sz val="11"/>
      <color rgb="FF5F497A"/>
      <name val="Arial"/>
      <family val="2"/>
    </font>
    <font>
      <b/>
      <sz val="11"/>
      <color rgb="FF5F497A"/>
      <name val="Arial"/>
      <family val="2"/>
    </font>
    <font>
      <b/>
      <sz val="11"/>
      <name val="Arial"/>
      <family val="2"/>
    </font>
    <font>
      <sz val="11"/>
      <color rgb="FF8064A2"/>
      <name val="Arial"/>
      <family val="2"/>
    </font>
    <font>
      <sz val="11"/>
      <color rgb="FF000000"/>
      <name val="Arial"/>
      <family val="2"/>
    </font>
    <font>
      <sz val="11"/>
      <color rgb="FF000000"/>
      <name val="Arial"/>
      <family val="2"/>
    </font>
    <font>
      <sz val="11"/>
      <color rgb="FF0078D4"/>
      <name val="Arial"/>
      <family val="2"/>
    </font>
    <font>
      <sz val="11"/>
      <name val="Arial"/>
      <family val="2"/>
    </font>
    <font>
      <u/>
      <sz val="11"/>
      <color rgb="FF0078D4"/>
      <name val="Arial"/>
      <family val="2"/>
    </font>
    <font>
      <strike/>
      <sz val="11"/>
      <color rgb="FF0078D4"/>
      <name val="Arial"/>
      <family val="2"/>
    </font>
    <font>
      <sz val="11"/>
      <color rgb="FF7030A0"/>
      <name val="Calibri"/>
      <family val="2"/>
    </font>
    <font>
      <sz val="11"/>
      <name val="Calibri"/>
      <family val="2"/>
    </font>
    <font>
      <sz val="11"/>
      <color theme="1"/>
      <name val="Calibri"/>
      <family val="2"/>
    </font>
    <font>
      <b/>
      <sz val="14"/>
      <color rgb="FF7030A0"/>
      <name val="Calibri"/>
      <family val="2"/>
    </font>
    <font>
      <sz val="14"/>
      <color rgb="FF7030A0"/>
      <name val="Calibri"/>
      <family val="2"/>
    </font>
    <font>
      <b/>
      <sz val="11"/>
      <color rgb="FF0070C0"/>
      <name val="Calibri"/>
      <family val="2"/>
    </font>
    <font>
      <sz val="11"/>
      <color rgb="FF0070C0"/>
      <name val="Calibri"/>
      <family val="2"/>
    </font>
    <font>
      <sz val="10.5"/>
      <color theme="1"/>
      <name val="Calibri"/>
      <family val="2"/>
    </font>
    <font>
      <b/>
      <sz val="10.5"/>
      <color rgb="FF000000"/>
      <name val="Calibri"/>
      <family val="2"/>
    </font>
    <font>
      <sz val="10.5"/>
      <color rgb="FF000000"/>
      <name val="Calibri"/>
      <family val="2"/>
    </font>
    <font>
      <b/>
      <sz val="10.5"/>
      <name val="Calibri"/>
      <family val="2"/>
    </font>
    <font>
      <sz val="10.5"/>
      <name val="Calibri"/>
      <family val="2"/>
    </font>
    <font>
      <sz val="10.5"/>
      <color rgb="FF000000"/>
      <name val="Calibri"/>
      <family val="2"/>
    </font>
    <font>
      <sz val="12"/>
      <color rgb="FFFF0000"/>
      <name val="Calibri"/>
      <family val="2"/>
    </font>
    <font>
      <b/>
      <sz val="11"/>
      <name val="Calibri"/>
      <family val="2"/>
    </font>
    <font>
      <sz val="11"/>
      <color rgb="FF000000"/>
      <name val="Calibri"/>
      <family val="2"/>
    </font>
    <font>
      <sz val="12"/>
      <name val="Calibri"/>
      <family val="2"/>
    </font>
    <font>
      <sz val="11"/>
      <color theme="0" tint="-0.14999847407452621"/>
      <name val="Calibri"/>
      <family val="2"/>
    </font>
    <font>
      <b/>
      <sz val="11"/>
      <color theme="0" tint="-0.14999847407452621"/>
      <name val="Calibri"/>
      <family val="2"/>
    </font>
    <font>
      <b/>
      <sz val="12"/>
      <color theme="0" tint="-0.14999847407452621"/>
      <name val="Calibri"/>
      <family val="2"/>
    </font>
    <font>
      <b/>
      <sz val="11"/>
      <color theme="1"/>
      <name val="Calibri"/>
      <family val="2"/>
    </font>
    <font>
      <b/>
      <sz val="11"/>
      <color rgb="FF7030A0"/>
      <name val="Calibri"/>
      <family val="2"/>
    </font>
    <font>
      <sz val="12"/>
      <color theme="0" tint="-0.14999847407452621"/>
      <name val="Calibri"/>
      <family val="2"/>
    </font>
    <font>
      <sz val="11"/>
      <color theme="0"/>
      <name val="Calibri"/>
      <family val="2"/>
    </font>
    <font>
      <sz val="11"/>
      <color theme="1"/>
      <name val="Arial"/>
      <family val="2"/>
      <charset val="1"/>
    </font>
    <font>
      <sz val="11"/>
      <color rgb="FF7030A0"/>
      <name val="Arial"/>
      <family val="2"/>
      <charset val="1"/>
    </font>
    <font>
      <sz val="11"/>
      <color theme="1"/>
      <name val="Arial"/>
      <family val="2"/>
    </font>
    <font>
      <sz val="7"/>
      <color theme="1"/>
      <name val="Times New Roman"/>
      <family val="1"/>
    </font>
    <font>
      <sz val="11"/>
      <color theme="1"/>
      <name val="Symbol"/>
      <family val="1"/>
      <charset val="2"/>
    </font>
    <font>
      <sz val="11"/>
      <color rgb="FF444444"/>
      <name val="Arial"/>
      <family val="2"/>
    </font>
    <font>
      <b/>
      <sz val="11"/>
      <color theme="1"/>
      <name val="Arial"/>
      <family val="2"/>
    </font>
    <font>
      <b/>
      <sz val="11"/>
      <color rgb="FF000000"/>
      <name val="Arial"/>
      <family val="2"/>
    </font>
    <font>
      <b/>
      <sz val="11"/>
      <color rgb="FF000000"/>
      <name val="Arial"/>
      <family val="2"/>
    </font>
    <font>
      <b/>
      <sz val="11"/>
      <color rgb="FF000000"/>
      <name val="Calibri"/>
      <family val="2"/>
    </font>
    <font>
      <sz val="11"/>
      <color rgb="FFFF0000"/>
      <name val="Arial"/>
      <family val="2"/>
    </font>
    <font>
      <u/>
      <sz val="11"/>
      <name val="Arial"/>
      <family val="2"/>
    </font>
    <font>
      <i/>
      <sz val="11"/>
      <name val="Arial"/>
      <family val="2"/>
    </font>
    <font>
      <b/>
      <sz val="11"/>
      <color rgb="FF7030A0"/>
      <name val="Arial"/>
      <family val="2"/>
    </font>
    <font>
      <b/>
      <sz val="11"/>
      <color rgb="FFFF0000"/>
      <name val="Calibri"/>
      <family val="2"/>
    </font>
    <font>
      <b/>
      <sz val="11"/>
      <color rgb="FFFF0000"/>
      <name val="Arial"/>
      <family val="2"/>
    </font>
    <font>
      <sz val="11"/>
      <color rgb="FFFF0000"/>
      <name val="Arial"/>
      <family val="2"/>
    </font>
    <font>
      <sz val="10"/>
      <color rgb="FF333333"/>
      <name val="Arial"/>
      <family val="2"/>
    </font>
  </fonts>
  <fills count="19">
    <fill>
      <patternFill patternType="none"/>
    </fill>
    <fill>
      <patternFill patternType="gray125"/>
    </fill>
    <fill>
      <patternFill patternType="solid">
        <fgColor theme="4"/>
      </patternFill>
    </fill>
    <fill>
      <patternFill patternType="solid">
        <fgColor rgb="FF0070C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DFD8E8"/>
        <bgColor indexed="64"/>
      </patternFill>
    </fill>
    <fill>
      <patternFill patternType="solid">
        <fgColor theme="5" tint="0.79998168889431442"/>
        <bgColor indexed="64"/>
      </patternFill>
    </fill>
    <fill>
      <patternFill patternType="solid">
        <fgColor rgb="FFD9B3FF"/>
        <bgColor indexed="64"/>
      </patternFill>
    </fill>
    <fill>
      <patternFill patternType="solid">
        <fgColor theme="9" tint="0.59999389629810485"/>
        <bgColor indexed="64"/>
      </patternFill>
    </fill>
    <fill>
      <patternFill patternType="solid">
        <fgColor rgb="FFFEF2EC"/>
        <bgColor indexed="64"/>
      </patternFill>
    </fill>
    <fill>
      <patternFill patternType="solid">
        <fgColor rgb="FFEEDDFF"/>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104">
    <border>
      <left/>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indexed="64"/>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ck">
        <color indexed="64"/>
      </right>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top/>
      <bottom/>
      <diagonal/>
    </border>
    <border>
      <left/>
      <right/>
      <top/>
      <bottom style="medium">
        <color indexed="64"/>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8064A2"/>
      </right>
      <top style="thin">
        <color rgb="FF000000"/>
      </top>
      <bottom/>
      <diagonal/>
    </border>
    <border>
      <left style="thin">
        <color rgb="FF000000"/>
      </left>
      <right style="thin">
        <color rgb="FF8064A2"/>
      </right>
      <top/>
      <bottom/>
      <diagonal/>
    </border>
    <border>
      <left style="thin">
        <color rgb="FF000000"/>
      </left>
      <right style="thin">
        <color rgb="FF8064A2"/>
      </right>
      <top/>
      <bottom style="thick">
        <color rgb="FF8064A2"/>
      </bottom>
      <diagonal/>
    </border>
    <border>
      <left style="thin">
        <color rgb="FF8064A2"/>
      </left>
      <right style="thin">
        <color rgb="FF8064A2"/>
      </right>
      <top style="thin">
        <color rgb="FF000000"/>
      </top>
      <bottom/>
      <diagonal/>
    </border>
    <border>
      <left/>
      <right style="thin">
        <color rgb="FF000000"/>
      </right>
      <top style="thin">
        <color rgb="FF000000"/>
      </top>
      <bottom/>
      <diagonal/>
    </border>
    <border>
      <left style="thin">
        <color rgb="FF8064A2"/>
      </left>
      <right style="thin">
        <color rgb="FF8064A2"/>
      </right>
      <top/>
      <bottom style="thick">
        <color rgb="FF8064A2"/>
      </bottom>
      <diagonal/>
    </border>
    <border>
      <left style="thin">
        <color rgb="FF8064A2"/>
      </left>
      <right style="thin">
        <color rgb="FF8064A2"/>
      </right>
      <top style="thin">
        <color rgb="FF8064A2"/>
      </top>
      <bottom/>
      <diagonal/>
    </border>
    <border>
      <left style="thin">
        <color rgb="FF8064A2"/>
      </left>
      <right style="thin">
        <color rgb="FF000000"/>
      </right>
      <top style="thin">
        <color rgb="FF8064A2"/>
      </top>
      <bottom/>
      <diagonal/>
    </border>
    <border>
      <left style="thin">
        <color rgb="FF8064A2"/>
      </left>
      <right style="thin">
        <color rgb="FF8064A2"/>
      </right>
      <top/>
      <bottom style="thin">
        <color rgb="FF8064A2"/>
      </bottom>
      <diagonal/>
    </border>
    <border>
      <left style="thin">
        <color rgb="FF8064A2"/>
      </left>
      <right style="thin">
        <color rgb="FF000000"/>
      </right>
      <top/>
      <bottom style="thin">
        <color rgb="FF8064A2"/>
      </bottom>
      <diagonal/>
    </border>
    <border>
      <left style="thin">
        <color rgb="FF000000"/>
      </left>
      <right style="thin">
        <color rgb="FF8064A2"/>
      </right>
      <top style="thin">
        <color rgb="FF8064A2"/>
      </top>
      <bottom/>
      <diagonal/>
    </border>
    <border>
      <left style="thin">
        <color rgb="FF8064A2"/>
      </left>
      <right style="thin">
        <color rgb="FF8064A2"/>
      </right>
      <top/>
      <bottom/>
      <diagonal/>
    </border>
    <border>
      <left style="thin">
        <color rgb="FF8064A2"/>
      </left>
      <right style="thin">
        <color rgb="FF000000"/>
      </right>
      <top/>
      <bottom/>
      <diagonal/>
    </border>
    <border>
      <left style="thin">
        <color rgb="FF000000"/>
      </left>
      <right style="thin">
        <color rgb="FF8064A2"/>
      </right>
      <top/>
      <bottom style="thin">
        <color rgb="FF8064A2"/>
      </bottom>
      <diagonal/>
    </border>
    <border>
      <left style="thin">
        <color rgb="FF000000"/>
      </left>
      <right style="thin">
        <color rgb="FF8064A2"/>
      </right>
      <top style="thin">
        <color rgb="FF8064A2"/>
      </top>
      <bottom style="thin">
        <color rgb="FF8064A2"/>
      </bottom>
      <diagonal/>
    </border>
    <border>
      <left style="thin">
        <color rgb="FF8064A2"/>
      </left>
      <right style="thin">
        <color rgb="FF8064A2"/>
      </right>
      <top style="thin">
        <color rgb="FF8064A2"/>
      </top>
      <bottom style="thin">
        <color rgb="FF8064A2"/>
      </bottom>
      <diagonal/>
    </border>
    <border>
      <left style="thin">
        <color rgb="FF8064A2"/>
      </left>
      <right style="thin">
        <color rgb="FF000000"/>
      </right>
      <top style="thin">
        <color rgb="FF8064A2"/>
      </top>
      <bottom style="thin">
        <color rgb="FF8064A2"/>
      </bottom>
      <diagonal/>
    </border>
    <border>
      <left style="thin">
        <color rgb="FF000000"/>
      </left>
      <right style="thin">
        <color rgb="FF8064A2"/>
      </right>
      <top/>
      <bottom style="thin">
        <color rgb="FF000000"/>
      </bottom>
      <diagonal/>
    </border>
    <border>
      <left style="thin">
        <color rgb="FF8064A2"/>
      </left>
      <right style="thin">
        <color rgb="FF8064A2"/>
      </right>
      <top/>
      <bottom style="thin">
        <color rgb="FF000000"/>
      </bottom>
      <diagonal/>
    </border>
    <border>
      <left style="thin">
        <color rgb="FF8064A2"/>
      </left>
      <right style="thin">
        <color rgb="FF000000"/>
      </right>
      <top/>
      <bottom style="thin">
        <color rgb="FF000000"/>
      </bottom>
      <diagonal/>
    </border>
    <border>
      <left style="thin">
        <color rgb="FF8064A2"/>
      </left>
      <right/>
      <top style="thin">
        <color rgb="FF000000"/>
      </top>
      <bottom/>
      <diagonal/>
    </border>
    <border>
      <left style="thin">
        <color rgb="FF8064A2"/>
      </left>
      <right/>
      <top/>
      <bottom style="thin">
        <color rgb="FF8064A2"/>
      </bottom>
      <diagonal/>
    </border>
    <border>
      <left style="thin">
        <color rgb="FF8064A2"/>
      </left>
      <right style="thin">
        <color rgb="FF8064A2"/>
      </right>
      <top style="thick">
        <color rgb="FF8064A2"/>
      </top>
      <bottom/>
      <diagonal/>
    </border>
    <border>
      <left style="thin">
        <color rgb="FF7030A0"/>
      </left>
      <right style="thin">
        <color rgb="FF8064A2"/>
      </right>
      <top/>
      <bottom style="thin">
        <color rgb="FF7030A0"/>
      </bottom>
      <diagonal/>
    </border>
    <border>
      <left style="thin">
        <color rgb="FF8064A2"/>
      </left>
      <right style="thin">
        <color rgb="FF7030A0"/>
      </right>
      <top/>
      <bottom style="thin">
        <color rgb="FF7030A0"/>
      </bottom>
      <diagonal/>
    </border>
    <border>
      <left style="thin">
        <color rgb="FF8064A2"/>
      </left>
      <right/>
      <top style="thick">
        <color rgb="FF8064A2"/>
      </top>
      <bottom/>
      <diagonal/>
    </border>
    <border>
      <left style="thin">
        <color rgb="FF8064A2"/>
      </left>
      <right/>
      <top/>
      <bottom style="medium">
        <color rgb="FF7030A0"/>
      </bottom>
      <diagonal/>
    </border>
    <border>
      <left/>
      <right style="thin">
        <color rgb="FF000000"/>
      </right>
      <top/>
      <bottom style="medium">
        <color rgb="FF7030A0"/>
      </bottom>
      <diagonal/>
    </border>
    <border>
      <left style="thin">
        <color rgb="FF7030A0"/>
      </left>
      <right style="thin">
        <color rgb="FF8064A2"/>
      </right>
      <top/>
      <bottom/>
      <diagonal/>
    </border>
    <border>
      <left style="thin">
        <color rgb="FF8064A2"/>
      </left>
      <right style="thin">
        <color rgb="FF7030A0"/>
      </right>
      <top/>
      <bottom/>
      <diagonal/>
    </border>
    <border>
      <left style="thin">
        <color rgb="FF8064A2"/>
      </left>
      <right style="thin">
        <color rgb="FF8064A2"/>
      </right>
      <top style="thin">
        <color rgb="FF7030A0"/>
      </top>
      <bottom/>
      <diagonal/>
    </border>
    <border>
      <left style="thin">
        <color rgb="FF8064A2"/>
      </left>
      <right style="thin">
        <color rgb="FF000000"/>
      </right>
      <top style="thin">
        <color rgb="FF7030A0"/>
      </top>
      <bottom/>
      <diagonal/>
    </border>
    <border>
      <left/>
      <right/>
      <top/>
      <bottom style="thin">
        <color rgb="FF000000"/>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rgb="FF00000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theme="0" tint="-0.24994659260841701"/>
      </right>
      <top style="thin">
        <color theme="0" tint="-0.24994659260841701"/>
      </top>
      <bottom style="thin">
        <color theme="0" tint="-0.24994659260841701"/>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right style="thin">
        <color theme="0" tint="-0.24994659260841701"/>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thin">
        <color rgb="FF808080"/>
      </left>
      <right style="thin">
        <color theme="0" tint="-0.24994659260841701"/>
      </right>
      <top style="thin">
        <color rgb="FF808080"/>
      </top>
      <bottom style="thin">
        <color rgb="FF808080"/>
      </bottom>
      <diagonal/>
    </border>
    <border>
      <left style="thin">
        <color theme="0" tint="-0.24994659260841701"/>
      </left>
      <right style="thin">
        <color theme="0" tint="-0.24994659260841701"/>
      </right>
      <top style="thin">
        <color rgb="FF808080"/>
      </top>
      <bottom style="thin">
        <color rgb="FF808080"/>
      </bottom>
      <diagonal/>
    </border>
    <border>
      <left style="thin">
        <color theme="0" tint="-0.24994659260841701"/>
      </left>
      <right style="thin">
        <color theme="0" tint="-0.24994659260841701"/>
      </right>
      <top/>
      <bottom/>
      <diagonal/>
    </border>
    <border>
      <left style="thin">
        <color theme="0" tint="-0.24994659260841701"/>
      </left>
      <right/>
      <top style="thin">
        <color rgb="FF808080"/>
      </top>
      <bottom/>
      <diagonal/>
    </border>
    <border>
      <left/>
      <right style="thin">
        <color theme="0" tint="-0.24994659260841701"/>
      </right>
      <top style="thin">
        <color rgb="FF808080"/>
      </top>
      <bottom/>
      <diagonal/>
    </border>
  </borders>
  <cellStyleXfs count="5">
    <xf numFmtId="0" fontId="0" fillId="0" borderId="0"/>
    <xf numFmtId="0" fontId="3" fillId="2"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cellStyleXfs>
  <cellXfs count="315">
    <xf numFmtId="0" fontId="0" fillId="0" borderId="0" xfId="0"/>
    <xf numFmtId="0" fontId="1" fillId="0" borderId="0" xfId="0" applyFont="1" applyAlignment="1">
      <alignment horizontal="left" vertical="center" wrapText="1"/>
    </xf>
    <xf numFmtId="0" fontId="0" fillId="0" borderId="0" xfId="0" applyAlignment="1">
      <alignment horizontal="center"/>
    </xf>
    <xf numFmtId="0" fontId="4" fillId="0" borderId="0" xfId="0" applyFont="1"/>
    <xf numFmtId="0" fontId="2" fillId="0" borderId="0" xfId="0" applyFont="1"/>
    <xf numFmtId="0" fontId="5" fillId="0" borderId="0" xfId="0" applyFont="1"/>
    <xf numFmtId="0" fontId="4" fillId="0" borderId="2" xfId="0" applyFont="1" applyBorder="1" applyAlignment="1">
      <alignment vertical="center" wrapText="1"/>
    </xf>
    <xf numFmtId="0" fontId="3" fillId="2" borderId="2" xfId="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xf numFmtId="0" fontId="5" fillId="0" borderId="0" xfId="0" applyFont="1" applyAlignment="1">
      <alignment vertical="center"/>
    </xf>
    <xf numFmtId="0" fontId="5" fillId="0" borderId="2" xfId="0" applyFont="1" applyBorder="1"/>
    <xf numFmtId="0" fontId="5" fillId="0" borderId="0" xfId="0" applyFont="1" applyAlignment="1">
      <alignment horizontal="left" vertical="center"/>
    </xf>
    <xf numFmtId="0" fontId="9" fillId="3" borderId="2" xfId="0" applyFont="1" applyFill="1" applyBorder="1" applyAlignment="1">
      <alignment vertical="top" wrapText="1"/>
    </xf>
    <xf numFmtId="0" fontId="5" fillId="0" borderId="2" xfId="0" applyFont="1" applyBorder="1" applyAlignment="1">
      <alignment vertical="top" wrapText="1"/>
    </xf>
    <xf numFmtId="0" fontId="10" fillId="0" borderId="0" xfId="0" applyFont="1"/>
    <xf numFmtId="0" fontId="5" fillId="0" borderId="18" xfId="0" applyFont="1" applyBorder="1"/>
    <xf numFmtId="0" fontId="11" fillId="2" borderId="19" xfId="1" applyFont="1" applyBorder="1" applyAlignment="1">
      <alignment vertical="center" wrapText="1"/>
    </xf>
    <xf numFmtId="0" fontId="11" fillId="2" borderId="19" xfId="1" applyFont="1" applyBorder="1" applyAlignment="1">
      <alignment horizontal="center" vertical="center" wrapText="1"/>
    </xf>
    <xf numFmtId="0" fontId="11" fillId="2" borderId="20" xfId="1" applyFont="1" applyBorder="1" applyAlignment="1">
      <alignment horizontal="center" vertical="center" wrapText="1"/>
    </xf>
    <xf numFmtId="0" fontId="12" fillId="0" borderId="2" xfId="0" applyFont="1" applyBorder="1" applyAlignment="1">
      <alignment vertical="center" wrapText="1"/>
    </xf>
    <xf numFmtId="164" fontId="12" fillId="0" borderId="2" xfId="0" applyNumberFormat="1" applyFont="1" applyBorder="1" applyAlignment="1">
      <alignment vertical="center" wrapText="1"/>
    </xf>
    <xf numFmtId="164" fontId="13" fillId="0" borderId="2" xfId="0" applyNumberFormat="1" applyFont="1" applyBorder="1" applyAlignment="1">
      <alignment vertical="center" wrapText="1"/>
    </xf>
    <xf numFmtId="164" fontId="12" fillId="0" borderId="2" xfId="0" applyNumberFormat="1" applyFont="1" applyBorder="1" applyAlignment="1">
      <alignment horizontal="center" vertical="center" wrapText="1"/>
    </xf>
    <xf numFmtId="17" fontId="12" fillId="0" borderId="2" xfId="0" applyNumberFormat="1" applyFont="1" applyBorder="1" applyAlignment="1">
      <alignment vertical="center" wrapText="1"/>
    </xf>
    <xf numFmtId="0" fontId="0" fillId="0" borderId="0" xfId="0" applyAlignment="1">
      <alignment vertical="center"/>
    </xf>
    <xf numFmtId="0" fontId="0" fillId="0" borderId="33" xfId="0" applyBorder="1"/>
    <xf numFmtId="0" fontId="0" fillId="0" borderId="32" xfId="0" applyBorder="1"/>
    <xf numFmtId="0" fontId="0" fillId="0" borderId="21" xfId="0" applyBorder="1"/>
    <xf numFmtId="0" fontId="0" fillId="0" borderId="34" xfId="0" applyBorder="1"/>
    <xf numFmtId="0" fontId="2" fillId="14" borderId="21" xfId="0" applyFont="1" applyFill="1" applyBorder="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0" borderId="13" xfId="0" applyBorder="1"/>
    <xf numFmtId="0" fontId="0" fillId="0" borderId="30" xfId="0" applyBorder="1"/>
    <xf numFmtId="0" fontId="2" fillId="0" borderId="34" xfId="0" applyFont="1" applyBorder="1" applyAlignment="1">
      <alignment vertical="center"/>
    </xf>
    <xf numFmtId="0" fontId="2" fillId="0" borderId="31" xfId="0" applyFont="1" applyBorder="1"/>
    <xf numFmtId="0" fontId="25" fillId="0" borderId="35" xfId="0" applyFont="1" applyBorder="1"/>
    <xf numFmtId="0" fontId="25" fillId="0" borderId="36" xfId="0" applyFont="1" applyBorder="1"/>
    <xf numFmtId="0" fontId="25" fillId="0" borderId="37" xfId="0" applyFont="1" applyBorder="1"/>
    <xf numFmtId="0" fontId="25" fillId="0" borderId="38" xfId="0" applyFont="1" applyBorder="1"/>
    <xf numFmtId="0" fontId="25" fillId="0" borderId="39" xfId="0" applyFont="1" applyBorder="1"/>
    <xf numFmtId="0" fontId="25" fillId="0" borderId="40" xfId="0" applyFont="1" applyBorder="1"/>
    <xf numFmtId="0" fontId="26" fillId="0" borderId="0" xfId="0" applyFont="1" applyAlignment="1">
      <alignment wrapText="1"/>
    </xf>
    <xf numFmtId="0" fontId="25" fillId="0" borderId="51" xfId="0" applyFont="1" applyBorder="1"/>
    <xf numFmtId="0" fontId="25" fillId="7" borderId="55" xfId="0" applyFont="1" applyFill="1" applyBorder="1"/>
    <xf numFmtId="0" fontId="26" fillId="7" borderId="56" xfId="0" applyFont="1" applyFill="1" applyBorder="1"/>
    <xf numFmtId="0" fontId="26" fillId="7" borderId="57" xfId="0" applyFont="1" applyFill="1" applyBorder="1"/>
    <xf numFmtId="0" fontId="29" fillId="7" borderId="55" xfId="0" applyFont="1" applyFill="1" applyBorder="1"/>
    <xf numFmtId="0" fontId="28" fillId="7" borderId="55" xfId="0" applyFont="1" applyFill="1" applyBorder="1"/>
    <xf numFmtId="0" fontId="30" fillId="0" borderId="0" xfId="0" applyFont="1" applyAlignment="1">
      <alignment wrapText="1"/>
    </xf>
    <xf numFmtId="0" fontId="25" fillId="0" borderId="51" xfId="0" applyFont="1" applyBorder="1" applyAlignment="1">
      <alignment wrapText="1"/>
    </xf>
    <xf numFmtId="0" fontId="24"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77" xfId="0" applyFont="1" applyBorder="1" applyAlignment="1">
      <alignment wrapText="1"/>
    </xf>
    <xf numFmtId="0" fontId="22" fillId="0" borderId="79" xfId="0" applyFont="1" applyBorder="1" applyAlignment="1">
      <alignment wrapText="1"/>
    </xf>
    <xf numFmtId="0" fontId="22" fillId="0" borderId="74" xfId="0" applyFont="1" applyBorder="1" applyAlignment="1">
      <alignment wrapText="1"/>
    </xf>
    <xf numFmtId="0" fontId="32" fillId="0" borderId="75" xfId="0" applyFont="1" applyBorder="1" applyAlignment="1">
      <alignment wrapText="1"/>
    </xf>
    <xf numFmtId="0" fontId="22" fillId="0" borderId="78" xfId="0" applyFont="1" applyBorder="1" applyAlignment="1">
      <alignment horizontal="left" vertical="center" wrapText="1"/>
    </xf>
    <xf numFmtId="0" fontId="32" fillId="0" borderId="79" xfId="0" applyFont="1" applyBorder="1" applyAlignment="1">
      <alignment wrapText="1"/>
    </xf>
    <xf numFmtId="0" fontId="34" fillId="0" borderId="0" xfId="0" applyFont="1" applyAlignment="1">
      <alignment horizontal="left" wrapText="1"/>
    </xf>
    <xf numFmtId="0" fontId="22" fillId="0" borderId="39" xfId="0" applyFont="1" applyBorder="1" applyAlignment="1">
      <alignment horizontal="left" vertical="center" wrapText="1"/>
    </xf>
    <xf numFmtId="0" fontId="22" fillId="0" borderId="40" xfId="0" applyFont="1" applyBorder="1" applyAlignment="1">
      <alignment wrapText="1"/>
    </xf>
    <xf numFmtId="0" fontId="5" fillId="16" borderId="0" xfId="0" applyFont="1" applyFill="1"/>
    <xf numFmtId="0" fontId="0" fillId="16" borderId="0" xfId="0" applyFill="1"/>
    <xf numFmtId="0" fontId="5" fillId="16" borderId="0" xfId="0" applyFont="1" applyFill="1" applyAlignment="1">
      <alignment vertical="center"/>
    </xf>
    <xf numFmtId="0" fontId="5" fillId="16" borderId="0" xfId="0" applyFont="1" applyFill="1" applyAlignment="1">
      <alignment horizontal="left" vertical="center"/>
    </xf>
    <xf numFmtId="49" fontId="31" fillId="0" borderId="0" xfId="0" applyNumberFormat="1" applyFont="1" applyAlignment="1">
      <alignment wrapText="1"/>
    </xf>
    <xf numFmtId="0" fontId="31" fillId="0" borderId="0" xfId="0" applyFont="1" applyAlignment="1">
      <alignment horizontal="left" vertical="top" wrapText="1"/>
    </xf>
    <xf numFmtId="0" fontId="38" fillId="17" borderId="2" xfId="0" applyFont="1" applyFill="1" applyBorder="1" applyAlignment="1">
      <alignment horizontal="center" vertical="top" wrapText="1"/>
    </xf>
    <xf numFmtId="0" fontId="39" fillId="0" borderId="0" xfId="0" applyFont="1" applyAlignment="1">
      <alignment vertical="top"/>
    </xf>
    <xf numFmtId="0" fontId="44" fillId="0" borderId="0" xfId="0" applyFont="1" applyAlignment="1">
      <alignment vertical="top"/>
    </xf>
    <xf numFmtId="0" fontId="38" fillId="15" borderId="2" xfId="0" applyFont="1" applyFill="1" applyBorder="1" applyAlignment="1" applyProtection="1">
      <alignment horizontal="center" vertical="center" wrapText="1"/>
      <protection locked="0"/>
    </xf>
    <xf numFmtId="0" fontId="52" fillId="15" borderId="2" xfId="0" applyFont="1" applyFill="1" applyBorder="1" applyAlignment="1" applyProtection="1">
      <alignment horizontal="center" vertical="center" wrapText="1"/>
      <protection locked="0"/>
    </xf>
    <xf numFmtId="0" fontId="53" fillId="0" borderId="2" xfId="0" applyFont="1" applyBorder="1" applyAlignment="1">
      <alignment horizontal="center" vertical="center" wrapText="1"/>
    </xf>
    <xf numFmtId="0" fontId="54" fillId="17" borderId="2" xfId="0" applyFont="1" applyFill="1" applyBorder="1" applyAlignment="1">
      <alignment vertical="top"/>
    </xf>
    <xf numFmtId="0" fontId="55" fillId="17" borderId="2" xfId="0" applyFont="1" applyFill="1" applyBorder="1" applyAlignment="1">
      <alignment horizontal="left" vertical="top"/>
    </xf>
    <xf numFmtId="0" fontId="54" fillId="17" borderId="2" xfId="0" applyFont="1" applyFill="1" applyBorder="1" applyAlignment="1">
      <alignment horizontal="center" vertical="top"/>
    </xf>
    <xf numFmtId="0" fontId="54" fillId="17" borderId="2" xfId="0" applyFont="1" applyFill="1" applyBorder="1" applyAlignment="1" applyProtection="1">
      <alignment horizontal="center" vertical="top"/>
      <protection locked="0"/>
    </xf>
    <xf numFmtId="0" fontId="50" fillId="0" borderId="10" xfId="0" applyFont="1" applyBorder="1" applyAlignment="1">
      <alignment horizontal="center" vertical="center" wrapText="1"/>
    </xf>
    <xf numFmtId="0" fontId="56" fillId="17" borderId="29" xfId="0" applyFont="1" applyFill="1" applyBorder="1" applyAlignment="1" applyProtection="1">
      <alignment horizontal="center" vertical="center" wrapText="1"/>
      <protection locked="0"/>
    </xf>
    <xf numFmtId="0" fontId="39" fillId="0" borderId="0" xfId="0" applyFont="1" applyAlignment="1">
      <alignment horizontal="center" vertical="top"/>
    </xf>
    <xf numFmtId="0" fontId="39" fillId="0" borderId="2" xfId="0" applyFont="1" applyBorder="1" applyAlignment="1">
      <alignment vertical="top"/>
    </xf>
    <xf numFmtId="0" fontId="38" fillId="15" borderId="2" xfId="0" applyFont="1" applyFill="1" applyBorder="1" applyAlignment="1" applyProtection="1">
      <alignment horizontal="center" vertical="top" wrapText="1"/>
      <protection locked="0"/>
    </xf>
    <xf numFmtId="0" fontId="52" fillId="15" borderId="2" xfId="0" applyFont="1" applyFill="1" applyBorder="1" applyAlignment="1" applyProtection="1">
      <alignment horizontal="center" vertical="top" wrapText="1"/>
      <protection locked="0"/>
    </xf>
    <xf numFmtId="0" fontId="50" fillId="17" borderId="2" xfId="0" applyFont="1" applyFill="1" applyBorder="1" applyAlignment="1">
      <alignment horizontal="center" vertical="center" wrapText="1"/>
    </xf>
    <xf numFmtId="0" fontId="59" fillId="17" borderId="3" xfId="0" applyFont="1" applyFill="1" applyBorder="1" applyAlignment="1">
      <alignment horizontal="center" vertical="center" wrapText="1"/>
    </xf>
    <xf numFmtId="0" fontId="59" fillId="17" borderId="30" xfId="0" applyFont="1" applyFill="1" applyBorder="1" applyAlignment="1">
      <alignment horizontal="center" vertical="center" wrapText="1"/>
    </xf>
    <xf numFmtId="0" fontId="54" fillId="17" borderId="2" xfId="0" applyFont="1" applyFill="1" applyBorder="1" applyAlignment="1" applyProtection="1">
      <alignment horizontal="center" vertical="top" wrapText="1"/>
      <protection locked="0"/>
    </xf>
    <xf numFmtId="0" fontId="29" fillId="0" borderId="0" xfId="0" applyFont="1" applyAlignment="1">
      <alignment horizontal="left" vertical="center" wrapText="1"/>
    </xf>
    <xf numFmtId="0" fontId="63" fillId="0" borderId="0" xfId="0" applyFont="1" applyAlignment="1">
      <alignment horizontal="left" vertical="center" wrapText="1"/>
    </xf>
    <xf numFmtId="0" fontId="22" fillId="0" borderId="81" xfId="0" applyFont="1" applyBorder="1" applyAlignment="1">
      <alignment horizontal="left" vertical="center"/>
    </xf>
    <xf numFmtId="0" fontId="22" fillId="0" borderId="0" xfId="0" applyFont="1" applyAlignment="1">
      <alignment horizontal="left" vertical="center"/>
    </xf>
    <xf numFmtId="0" fontId="0" fillId="0" borderId="0" xfId="0" applyAlignment="1">
      <alignment vertical="top" wrapText="1"/>
    </xf>
    <xf numFmtId="0" fontId="63" fillId="0" borderId="0" xfId="0" applyFont="1"/>
    <xf numFmtId="0" fontId="63" fillId="0" borderId="0" xfId="0" applyFont="1" applyAlignment="1">
      <alignment wrapText="1"/>
    </xf>
    <xf numFmtId="0" fontId="66" fillId="15" borderId="0" xfId="0" applyFont="1" applyFill="1"/>
    <xf numFmtId="0" fontId="63" fillId="0" borderId="0" xfId="0" applyFont="1" applyAlignment="1">
      <alignment vertical="top" wrapText="1"/>
    </xf>
    <xf numFmtId="0" fontId="31" fillId="0" borderId="0" xfId="0" applyFont="1" applyAlignment="1">
      <alignment horizontal="left" vertical="center" wrapText="1"/>
    </xf>
    <xf numFmtId="0" fontId="67" fillId="0" borderId="0" xfId="0" applyFont="1" applyAlignment="1">
      <alignment wrapText="1"/>
    </xf>
    <xf numFmtId="0" fontId="0" fillId="0" borderId="0" xfId="0" applyAlignment="1">
      <alignment horizontal="center" vertical="top"/>
    </xf>
    <xf numFmtId="0" fontId="68" fillId="0" borderId="0" xfId="0" applyFont="1" applyAlignment="1">
      <alignment horizontal="left" vertical="center" wrapText="1"/>
    </xf>
    <xf numFmtId="0" fontId="32" fillId="15" borderId="0" xfId="0" applyFont="1" applyFill="1"/>
    <xf numFmtId="0" fontId="68" fillId="0" borderId="0" xfId="0" applyFont="1" applyAlignment="1">
      <alignment vertical="center"/>
    </xf>
    <xf numFmtId="0" fontId="69" fillId="0" borderId="0" xfId="0" applyFont="1"/>
    <xf numFmtId="0" fontId="25" fillId="0" borderId="82" xfId="0" applyFont="1" applyBorder="1"/>
    <xf numFmtId="0" fontId="25" fillId="0" borderId="81" xfId="0" applyFont="1" applyBorder="1"/>
    <xf numFmtId="0" fontId="71" fillId="0" borderId="0" xfId="0" applyFont="1" applyAlignment="1">
      <alignment wrapText="1"/>
    </xf>
    <xf numFmtId="0" fontId="72" fillId="0" borderId="0" xfId="0" applyFont="1" applyAlignment="1">
      <alignment wrapText="1"/>
    </xf>
    <xf numFmtId="0" fontId="22" fillId="0" borderId="0" xfId="0" applyFont="1" applyAlignment="1">
      <alignment horizontal="left" wrapText="1"/>
    </xf>
    <xf numFmtId="0" fontId="22" fillId="0" borderId="73" xfId="0" applyFont="1" applyBorder="1" applyAlignment="1">
      <alignment horizontal="left" wrapText="1"/>
    </xf>
    <xf numFmtId="0" fontId="26" fillId="0" borderId="37" xfId="0" applyFont="1" applyBorder="1" applyAlignment="1">
      <alignment wrapText="1"/>
    </xf>
    <xf numFmtId="0" fontId="26" fillId="0" borderId="82" xfId="0" applyFont="1" applyBorder="1" applyAlignment="1">
      <alignment wrapText="1"/>
    </xf>
    <xf numFmtId="0" fontId="26" fillId="0" borderId="39" xfId="0" applyFont="1" applyBorder="1" applyAlignment="1">
      <alignment wrapText="1"/>
    </xf>
    <xf numFmtId="0" fontId="26" fillId="0" borderId="81" xfId="0" applyFont="1" applyBorder="1" applyAlignment="1">
      <alignment horizontal="center" vertical="center" wrapText="1"/>
    </xf>
    <xf numFmtId="0" fontId="74" fillId="0" borderId="0" xfId="0" applyFont="1" applyAlignment="1">
      <alignment horizontal="center" vertical="center"/>
    </xf>
    <xf numFmtId="0" fontId="3" fillId="2" borderId="86" xfId="1" applyBorder="1" applyAlignment="1">
      <alignment horizontal="center"/>
    </xf>
    <xf numFmtId="0" fontId="5" fillId="0" borderId="83" xfId="0" applyFont="1" applyBorder="1"/>
    <xf numFmtId="0" fontId="5" fillId="0" borderId="95" xfId="0" applyFont="1" applyBorder="1"/>
    <xf numFmtId="0" fontId="5" fillId="0" borderId="21" xfId="0" applyFont="1" applyBorder="1"/>
    <xf numFmtId="0" fontId="5" fillId="0" borderId="90" xfId="0" applyFont="1" applyBorder="1"/>
    <xf numFmtId="0" fontId="5" fillId="0" borderId="87" xfId="0" applyFont="1" applyBorder="1"/>
    <xf numFmtId="0" fontId="5" fillId="0" borderId="96" xfId="0" applyFont="1" applyBorder="1"/>
    <xf numFmtId="0" fontId="3" fillId="2" borderId="97" xfId="1" applyBorder="1" applyAlignment="1">
      <alignment horizontal="center"/>
    </xf>
    <xf numFmtId="0" fontId="3" fillId="2" borderId="8" xfId="1" applyBorder="1" applyAlignment="1">
      <alignment horizontal="center"/>
    </xf>
    <xf numFmtId="0" fontId="3" fillId="2" borderId="98" xfId="1" applyBorder="1" applyAlignment="1">
      <alignment horizontal="center"/>
    </xf>
    <xf numFmtId="0" fontId="3" fillId="2" borderId="12" xfId="1" applyBorder="1" applyAlignment="1">
      <alignment horizontal="center"/>
    </xf>
    <xf numFmtId="0" fontId="3" fillId="2" borderId="11" xfId="1" applyBorder="1" applyAlignment="1">
      <alignment horizontal="center"/>
    </xf>
    <xf numFmtId="0" fontId="3" fillId="2" borderId="17" xfId="1" applyBorder="1" applyAlignment="1">
      <alignment horizontal="center"/>
    </xf>
    <xf numFmtId="0" fontId="3" fillId="2" borderId="99" xfId="1" applyBorder="1" applyAlignment="1">
      <alignment horizontal="center"/>
    </xf>
    <xf numFmtId="0" fontId="3" fillId="2" borderId="100" xfId="1" applyBorder="1" applyAlignment="1">
      <alignment horizontal="center"/>
    </xf>
    <xf numFmtId="0" fontId="3" fillId="2" borderId="101" xfId="1" applyBorder="1" applyAlignment="1">
      <alignment horizontal="center"/>
    </xf>
    <xf numFmtId="0" fontId="3" fillId="2" borderId="9" xfId="1" applyBorder="1" applyAlignment="1">
      <alignment horizontal="center"/>
    </xf>
    <xf numFmtId="0" fontId="3" fillId="2" borderId="16" xfId="1" applyBorder="1" applyAlignment="1">
      <alignment horizontal="center"/>
    </xf>
    <xf numFmtId="0" fontId="38" fillId="17" borderId="2" xfId="0" applyFont="1" applyFill="1" applyBorder="1" applyAlignment="1">
      <alignment horizontal="left" vertical="top" wrapText="1"/>
    </xf>
    <xf numFmtId="0" fontId="44" fillId="17" borderId="2" xfId="0" applyFont="1" applyFill="1" applyBorder="1" applyAlignment="1">
      <alignment vertical="top"/>
    </xf>
    <xf numFmtId="0" fontId="39" fillId="0" borderId="2" xfId="0" applyFont="1" applyBorder="1" applyAlignment="1">
      <alignment horizontal="center" vertical="top"/>
    </xf>
    <xf numFmtId="0" fontId="48" fillId="17" borderId="2" xfId="0" applyFont="1" applyFill="1" applyBorder="1" applyAlignment="1" applyProtection="1">
      <alignment horizontal="left" vertical="top" wrapText="1"/>
      <protection locked="0"/>
    </xf>
    <xf numFmtId="0" fontId="39" fillId="0" borderId="2" xfId="0" applyFont="1" applyBorder="1" applyAlignment="1" applyProtection="1">
      <alignment vertical="top"/>
      <protection locked="0"/>
    </xf>
    <xf numFmtId="0" fontId="39" fillId="0" borderId="0" xfId="0" applyFont="1" applyAlignment="1" applyProtection="1">
      <alignment vertical="top"/>
      <protection locked="0"/>
    </xf>
    <xf numFmtId="0" fontId="44" fillId="0" borderId="0" xfId="0" applyFont="1" applyAlignment="1" applyProtection="1">
      <alignment vertical="top"/>
      <protection locked="0"/>
    </xf>
    <xf numFmtId="0" fontId="53" fillId="0" borderId="2" xfId="0" applyFont="1" applyBorder="1" applyAlignment="1" applyProtection="1">
      <alignment horizontal="center" vertical="center" wrapText="1"/>
      <protection locked="0"/>
    </xf>
    <xf numFmtId="0" fontId="57" fillId="0" borderId="2" xfId="0" applyFont="1" applyBorder="1" applyAlignment="1" applyProtection="1">
      <alignment horizontal="left" vertical="top"/>
      <protection locked="0"/>
    </xf>
    <xf numFmtId="0" fontId="57" fillId="0" borderId="0" xfId="0" applyFont="1" applyAlignment="1" applyProtection="1">
      <alignment horizontal="left" vertical="top"/>
      <protection locked="0"/>
    </xf>
    <xf numFmtId="0" fontId="39" fillId="0" borderId="0" xfId="0" applyFont="1" applyAlignment="1" applyProtection="1">
      <alignment horizontal="center" vertical="top"/>
      <protection locked="0"/>
    </xf>
    <xf numFmtId="0" fontId="60" fillId="0" borderId="0" xfId="0" applyFont="1" applyAlignment="1" applyProtection="1">
      <alignment horizontal="center" vertical="top"/>
      <protection locked="0"/>
    </xf>
    <xf numFmtId="0" fontId="53" fillId="0" borderId="2" xfId="0" applyFont="1" applyBorder="1" applyAlignment="1" applyProtection="1">
      <alignment horizontal="center" vertical="center" wrapText="1"/>
      <protection hidden="1"/>
    </xf>
    <xf numFmtId="0" fontId="52" fillId="15" borderId="2" xfId="0" applyFont="1" applyFill="1" applyBorder="1" applyAlignment="1" applyProtection="1">
      <alignment horizontal="center" vertical="top" wrapText="1"/>
      <protection hidden="1"/>
    </xf>
    <xf numFmtId="0" fontId="41" fillId="17" borderId="29" xfId="0" applyFont="1" applyFill="1" applyBorder="1" applyAlignment="1" applyProtection="1">
      <alignment horizontal="center" vertical="center" wrapText="1"/>
      <protection locked="0"/>
    </xf>
    <xf numFmtId="0" fontId="38" fillId="17" borderId="2" xfId="0" applyFont="1" applyFill="1" applyBorder="1" applyAlignment="1" applyProtection="1">
      <alignment horizontal="center" vertical="top" wrapText="1"/>
      <protection locked="0"/>
    </xf>
    <xf numFmtId="0" fontId="1" fillId="0" borderId="1" xfId="0" applyFont="1" applyBorder="1" applyAlignment="1" applyProtection="1">
      <alignment horizontal="right" vertical="center" wrapText="1"/>
      <protection locked="0"/>
    </xf>
    <xf numFmtId="0" fontId="48" fillId="18" borderId="0" xfId="0" applyFont="1" applyFill="1" applyAlignment="1" applyProtection="1">
      <alignment horizontal="center" vertical="center" wrapText="1"/>
      <protection locked="0"/>
    </xf>
    <xf numFmtId="0" fontId="48" fillId="18" borderId="23" xfId="0" applyFont="1" applyFill="1" applyBorder="1" applyAlignment="1" applyProtection="1">
      <alignment horizontal="center" vertical="center" wrapText="1"/>
      <protection locked="0"/>
    </xf>
    <xf numFmtId="0" fontId="49" fillId="18" borderId="0" xfId="0" applyFont="1" applyFill="1" applyAlignment="1" applyProtection="1">
      <alignment horizontal="center" vertical="center" wrapText="1"/>
      <protection locked="0"/>
    </xf>
    <xf numFmtId="0" fontId="49" fillId="18" borderId="27" xfId="0" applyFont="1" applyFill="1" applyBorder="1" applyAlignment="1" applyProtection="1">
      <alignment horizontal="center" vertical="center" wrapText="1"/>
      <protection locked="0"/>
    </xf>
    <xf numFmtId="0" fontId="48" fillId="18" borderId="28" xfId="0" applyFont="1" applyFill="1" applyBorder="1" applyAlignment="1" applyProtection="1">
      <alignment horizontal="center" vertical="center" wrapText="1"/>
      <protection locked="0"/>
    </xf>
    <xf numFmtId="0" fontId="48" fillId="18" borderId="26" xfId="0" applyFont="1" applyFill="1" applyBorder="1" applyAlignment="1" applyProtection="1">
      <alignment horizontal="center" vertical="center" wrapText="1"/>
      <protection locked="0"/>
    </xf>
    <xf numFmtId="0" fontId="50" fillId="17" borderId="2" xfId="0" applyFont="1" applyFill="1" applyBorder="1" applyAlignment="1" applyProtection="1">
      <alignment vertical="center" wrapText="1"/>
      <protection locked="0"/>
    </xf>
    <xf numFmtId="0" fontId="44" fillId="0" borderId="0" xfId="0" applyFont="1" applyAlignment="1" applyProtection="1">
      <alignment vertical="center"/>
      <protection locked="0"/>
    </xf>
    <xf numFmtId="0" fontId="39" fillId="0" borderId="2" xfId="0" applyFont="1" applyBorder="1" applyAlignment="1" applyProtection="1">
      <alignment vertical="center"/>
      <protection locked="0"/>
    </xf>
    <xf numFmtId="0" fontId="75" fillId="0" borderId="2" xfId="0" applyFont="1" applyBorder="1" applyAlignment="1" applyProtection="1">
      <alignment horizontal="left" vertical="center" wrapText="1"/>
      <protection locked="0"/>
    </xf>
    <xf numFmtId="0" fontId="39" fillId="0" borderId="0" xfId="0" applyFont="1" applyAlignment="1" applyProtection="1">
      <alignment vertical="center"/>
      <protection locked="0"/>
    </xf>
    <xf numFmtId="0" fontId="54" fillId="17" borderId="2" xfId="0" applyFont="1" applyFill="1" applyBorder="1" applyAlignment="1" applyProtection="1">
      <alignment vertical="top"/>
      <protection locked="0"/>
    </xf>
    <xf numFmtId="0" fontId="55" fillId="17" borderId="2" xfId="0" applyFont="1" applyFill="1" applyBorder="1" applyAlignment="1" applyProtection="1">
      <alignment horizontal="left" vertical="top"/>
      <protection locked="0"/>
    </xf>
    <xf numFmtId="0" fontId="50" fillId="0" borderId="10" xfId="0" applyFont="1" applyBorder="1" applyAlignment="1" applyProtection="1">
      <alignment horizontal="center" vertical="center" wrapText="1"/>
      <protection locked="0"/>
    </xf>
    <xf numFmtId="0" fontId="51" fillId="0" borderId="2" xfId="0" applyFont="1" applyBorder="1" applyAlignment="1" applyProtection="1">
      <alignment horizontal="left" vertical="center" wrapText="1"/>
      <protection locked="0"/>
    </xf>
    <xf numFmtId="0" fontId="52" fillId="15" borderId="2" xfId="0" applyFont="1" applyFill="1" applyBorder="1" applyAlignment="1" applyProtection="1">
      <alignment horizontal="center" vertical="center" wrapText="1"/>
      <protection hidden="1"/>
    </xf>
    <xf numFmtId="0" fontId="56" fillId="17" borderId="29" xfId="0" applyFont="1" applyFill="1" applyBorder="1" applyAlignment="1" applyProtection="1">
      <alignment horizontal="center" vertical="center" wrapText="1"/>
      <protection hidden="1"/>
    </xf>
    <xf numFmtId="164" fontId="77" fillId="0" borderId="2" xfId="0" applyNumberFormat="1" applyFont="1" applyBorder="1" applyAlignment="1">
      <alignment vertical="center" wrapText="1"/>
    </xf>
    <xf numFmtId="164" fontId="77" fillId="0" borderId="2" xfId="0" applyNumberFormat="1" applyFont="1" applyBorder="1" applyAlignment="1">
      <alignment horizontal="center" vertical="center" wrapText="1"/>
    </xf>
    <xf numFmtId="0" fontId="77" fillId="0" borderId="2" xfId="0" applyFont="1" applyBorder="1" applyAlignment="1">
      <alignment vertical="top" wrapText="1"/>
    </xf>
    <xf numFmtId="0" fontId="5" fillId="0" borderId="0" xfId="0" applyFont="1" applyAlignment="1">
      <alignment wrapText="1"/>
    </xf>
    <xf numFmtId="0" fontId="78" fillId="0" borderId="2" xfId="0" applyFont="1" applyBorder="1" applyAlignment="1">
      <alignment vertical="center" wrapText="1"/>
    </xf>
    <xf numFmtId="0" fontId="5" fillId="0" borderId="0" xfId="0" applyFont="1" applyBorder="1"/>
    <xf numFmtId="0" fontId="22" fillId="0" borderId="78" xfId="0" applyFont="1" applyBorder="1" applyAlignment="1">
      <alignment horizontal="left" vertical="center" wrapText="1"/>
    </xf>
    <xf numFmtId="0" fontId="22" fillId="0" borderId="76" xfId="0" applyFont="1" applyBorder="1" applyAlignment="1">
      <alignment horizontal="left" vertical="center" wrapText="1"/>
    </xf>
    <xf numFmtId="0" fontId="26" fillId="0" borderId="0" xfId="0" applyFont="1" applyAlignment="1">
      <alignment horizontal="left" wrapText="1"/>
    </xf>
    <xf numFmtId="0" fontId="34" fillId="0" borderId="0" xfId="0" applyFont="1" applyAlignment="1">
      <alignment horizontal="left" wrapText="1"/>
    </xf>
    <xf numFmtId="0" fontId="1" fillId="0" borderId="0" xfId="0" applyFont="1" applyAlignment="1">
      <alignment horizontal="left" vertical="top" wrapText="1"/>
    </xf>
    <xf numFmtId="0" fontId="34" fillId="0" borderId="0" xfId="0" applyFont="1" applyAlignment="1">
      <alignment horizontal="left" vertical="top" wrapText="1"/>
    </xf>
    <xf numFmtId="0" fontId="32" fillId="0" borderId="0" xfId="0" applyFont="1" applyAlignment="1">
      <alignment horizontal="left" vertical="top" wrapText="1"/>
    </xf>
    <xf numFmtId="0" fontId="38" fillId="17" borderId="2" xfId="0" applyFont="1" applyFill="1" applyBorder="1" applyAlignment="1" applyProtection="1">
      <alignment horizontal="center" vertical="center" wrapText="1"/>
      <protection locked="0"/>
    </xf>
    <xf numFmtId="0" fontId="38" fillId="17" borderId="2" xfId="0" applyFont="1" applyFill="1" applyBorder="1" applyAlignment="1" applyProtection="1">
      <alignment vertical="center" wrapText="1"/>
      <protection locked="0"/>
    </xf>
    <xf numFmtId="0" fontId="42" fillId="17" borderId="2" xfId="0" applyFont="1" applyFill="1" applyBorder="1" applyAlignment="1" applyProtection="1">
      <alignment horizontal="center" vertical="center" wrapText="1"/>
      <protection locked="0"/>
    </xf>
    <xf numFmtId="0" fontId="42" fillId="17" borderId="2" xfId="0" applyFont="1" applyFill="1" applyBorder="1" applyAlignment="1" applyProtection="1">
      <alignment vertical="center" wrapText="1"/>
      <protection locked="0"/>
    </xf>
    <xf numFmtId="0" fontId="45" fillId="17" borderId="2" xfId="0" applyFont="1" applyFill="1" applyBorder="1" applyAlignment="1" applyProtection="1">
      <alignment vertical="center" wrapText="1"/>
      <protection locked="0"/>
    </xf>
    <xf numFmtId="0" fontId="47" fillId="17" borderId="2" xfId="0" applyFont="1" applyFill="1" applyBorder="1" applyAlignment="1" applyProtection="1">
      <alignment vertical="center" wrapText="1"/>
      <protection locked="0"/>
    </xf>
    <xf numFmtId="0" fontId="39" fillId="17" borderId="2" xfId="0" applyFont="1" applyFill="1" applyBorder="1" applyAlignment="1" applyProtection="1">
      <alignment horizontal="center" vertical="top"/>
      <protection locked="0"/>
    </xf>
    <xf numFmtId="0" fontId="39" fillId="17" borderId="10" xfId="0" applyFont="1" applyFill="1" applyBorder="1" applyAlignment="1" applyProtection="1">
      <alignment horizontal="center" vertical="top"/>
      <protection locked="0"/>
    </xf>
    <xf numFmtId="0" fontId="40" fillId="17" borderId="10" xfId="0" applyFont="1" applyFill="1" applyBorder="1" applyAlignment="1" applyProtection="1">
      <alignment horizontal="center" vertical="center" wrapText="1"/>
      <protection locked="0"/>
    </xf>
    <xf numFmtId="0" fontId="40" fillId="17" borderId="80" xfId="0" applyFont="1" applyFill="1" applyBorder="1" applyAlignment="1" applyProtection="1">
      <alignment horizontal="center" vertical="center" wrapText="1"/>
      <protection locked="0"/>
    </xf>
    <xf numFmtId="0" fontId="40" fillId="17" borderId="29" xfId="0" applyFont="1" applyFill="1" applyBorder="1" applyAlignment="1" applyProtection="1">
      <alignment horizontal="center" vertical="center" wrapText="1"/>
      <protection locked="0"/>
    </xf>
    <xf numFmtId="0" fontId="40" fillId="17" borderId="2" xfId="0" applyFont="1" applyFill="1" applyBorder="1" applyAlignment="1" applyProtection="1">
      <alignment horizontal="center" vertical="center" wrapText="1"/>
      <protection locked="0"/>
    </xf>
    <xf numFmtId="0" fontId="41" fillId="17" borderId="2" xfId="0" applyFont="1" applyFill="1" applyBorder="1" applyAlignment="1" applyProtection="1">
      <alignment horizontal="center" vertical="center" wrapText="1"/>
      <protection locked="0"/>
    </xf>
    <xf numFmtId="0" fontId="5" fillId="0" borderId="0" xfId="0" applyFont="1" applyAlignment="1">
      <alignment horizontal="left" vertical="top" wrapText="1"/>
    </xf>
    <xf numFmtId="0" fontId="63" fillId="0" borderId="0" xfId="0" applyFont="1" applyAlignment="1">
      <alignment horizontal="left" vertical="top" wrapText="1"/>
    </xf>
    <xf numFmtId="0" fontId="26" fillId="0" borderId="0" xfId="0" applyFont="1" applyAlignment="1">
      <alignment horizontal="left" vertical="top" wrapText="1"/>
    </xf>
    <xf numFmtId="0" fontId="74" fillId="0" borderId="0" xfId="0" applyFont="1" applyAlignment="1">
      <alignment horizontal="center" vertical="center"/>
    </xf>
    <xf numFmtId="0" fontId="65" fillId="0" borderId="0" xfId="0" applyFont="1" applyAlignment="1">
      <alignment horizontal="left" vertical="top" wrapText="1"/>
    </xf>
    <xf numFmtId="0" fontId="65" fillId="0" borderId="0" xfId="0" applyFont="1" applyAlignment="1">
      <alignment horizontal="left"/>
    </xf>
    <xf numFmtId="0" fontId="61" fillId="0" borderId="10" xfId="0" applyFont="1" applyBorder="1" applyAlignment="1">
      <alignment horizontal="left" vertical="top" wrapText="1"/>
    </xf>
    <xf numFmtId="0" fontId="61" fillId="0" borderId="80" xfId="0" applyFont="1" applyBorder="1" applyAlignment="1">
      <alignment horizontal="left" vertical="top" wrapText="1"/>
    </xf>
    <xf numFmtId="0" fontId="61" fillId="0" borderId="29" xfId="0" applyFont="1" applyBorder="1" applyAlignment="1">
      <alignment horizontal="left" vertical="top" wrapText="1"/>
    </xf>
    <xf numFmtId="0" fontId="62" fillId="0" borderId="2" xfId="0" applyFont="1" applyBorder="1" applyAlignment="1">
      <alignment horizontal="center" vertical="center"/>
    </xf>
    <xf numFmtId="0" fontId="38" fillId="0" borderId="2" xfId="0" applyFont="1" applyBorder="1" applyAlignment="1" applyProtection="1">
      <alignment horizontal="center" vertical="top"/>
      <protection locked="0"/>
    </xf>
    <xf numFmtId="0" fontId="54" fillId="17" borderId="2" xfId="0" applyFont="1" applyFill="1" applyBorder="1" applyAlignment="1" applyProtection="1">
      <alignment horizontal="center" vertical="top"/>
      <protection locked="0"/>
    </xf>
    <xf numFmtId="0" fontId="38" fillId="0" borderId="10" xfId="0" applyFont="1" applyBorder="1" applyAlignment="1" applyProtection="1">
      <alignment horizontal="center" vertical="top"/>
      <protection locked="0"/>
    </xf>
    <xf numFmtId="0" fontId="38" fillId="0" borderId="29" xfId="0" applyFont="1" applyBorder="1" applyAlignment="1" applyProtection="1">
      <alignment horizontal="center" vertical="top"/>
      <protection locked="0"/>
    </xf>
    <xf numFmtId="0" fontId="47" fillId="17" borderId="2" xfId="0" applyFont="1" applyFill="1" applyBorder="1" applyAlignment="1" applyProtection="1">
      <alignment horizontal="center" vertical="top" wrapText="1"/>
      <protection locked="0"/>
    </xf>
    <xf numFmtId="0" fontId="48" fillId="17" borderId="2" xfId="0" applyFont="1" applyFill="1" applyBorder="1" applyAlignment="1" applyProtection="1">
      <alignment horizontal="left" vertical="top" wrapText="1"/>
      <protection locked="0"/>
    </xf>
    <xf numFmtId="0" fontId="58" fillId="17" borderId="2" xfId="0" applyFont="1" applyFill="1" applyBorder="1" applyAlignment="1" applyProtection="1">
      <alignment horizontal="center" vertical="top" wrapText="1"/>
      <protection locked="0"/>
    </xf>
    <xf numFmtId="0" fontId="37" fillId="17" borderId="2" xfId="0" applyFont="1" applyFill="1" applyBorder="1" applyAlignment="1" applyProtection="1">
      <alignment horizontal="center" vertical="top" wrapText="1"/>
      <protection locked="0"/>
    </xf>
    <xf numFmtId="0" fontId="22" fillId="0" borderId="0" xfId="0" applyFont="1" applyAlignment="1">
      <alignment horizontal="left" wrapText="1"/>
    </xf>
    <xf numFmtId="0" fontId="25" fillId="0" borderId="0" xfId="0" applyFont="1" applyAlignment="1">
      <alignment horizont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14" fillId="0" borderId="0" xfId="0" applyFont="1" applyAlignment="1">
      <alignment horizontal="center" vertical="center"/>
    </xf>
    <xf numFmtId="0" fontId="2" fillId="0" borderId="13" xfId="0" applyFont="1" applyBorder="1" applyAlignment="1">
      <alignment horizontal="center"/>
    </xf>
    <xf numFmtId="0" fontId="2" fillId="0" borderId="2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vertical="center" textRotation="90"/>
    </xf>
    <xf numFmtId="0" fontId="2" fillId="14" borderId="21" xfId="0" applyFont="1" applyFill="1" applyBorder="1" applyAlignment="1">
      <alignment horizontal="center" vertical="center"/>
    </xf>
    <xf numFmtId="0" fontId="6" fillId="0" borderId="92" xfId="0" applyFont="1" applyBorder="1" applyAlignment="1">
      <alignment horizontal="center"/>
    </xf>
    <xf numFmtId="0" fontId="6" fillId="0" borderId="93" xfId="0" applyFont="1" applyBorder="1" applyAlignment="1">
      <alignment horizontal="center"/>
    </xf>
    <xf numFmtId="0" fontId="6" fillId="0" borderId="94" xfId="0" applyFont="1" applyBorder="1" applyAlignment="1">
      <alignment horizontal="center"/>
    </xf>
    <xf numFmtId="0" fontId="7" fillId="0" borderId="92" xfId="0" applyFont="1" applyBorder="1" applyAlignment="1">
      <alignment horizontal="center"/>
    </xf>
    <xf numFmtId="0" fontId="7" fillId="0" borderId="93" xfId="0" applyFont="1" applyBorder="1" applyAlignment="1">
      <alignment horizontal="center"/>
    </xf>
    <xf numFmtId="0" fontId="7" fillId="0" borderId="94" xfId="0" applyFont="1" applyBorder="1" applyAlignment="1">
      <alignment horizontal="center"/>
    </xf>
    <xf numFmtId="0" fontId="7" fillId="0" borderId="15"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95" xfId="0" applyFont="1" applyBorder="1" applyAlignment="1">
      <alignment horizontal="center"/>
    </xf>
    <xf numFmtId="0" fontId="7" fillId="0" borderId="83" xfId="0" applyFont="1" applyBorder="1" applyAlignment="1">
      <alignment horizontal="center"/>
    </xf>
    <xf numFmtId="0" fontId="6" fillId="0" borderId="83" xfId="0" applyFont="1" applyBorder="1" applyAlignment="1">
      <alignment horizontal="center"/>
    </xf>
    <xf numFmtId="0" fontId="6" fillId="0" borderId="84" xfId="0" applyFont="1" applyBorder="1" applyAlignment="1">
      <alignment horizontal="center"/>
    </xf>
    <xf numFmtId="0" fontId="6" fillId="0" borderId="85" xfId="0" applyFont="1" applyBorder="1" applyAlignment="1">
      <alignment horizontal="center"/>
    </xf>
    <xf numFmtId="0" fontId="7" fillId="0" borderId="84" xfId="0" applyFont="1" applyBorder="1" applyAlignment="1">
      <alignment horizontal="center"/>
    </xf>
    <xf numFmtId="0" fontId="7" fillId="0" borderId="85" xfId="0" applyFont="1" applyBorder="1" applyAlignment="1">
      <alignment horizontal="center"/>
    </xf>
    <xf numFmtId="0" fontId="6" fillId="0" borderId="87" xfId="0" applyFont="1" applyBorder="1" applyAlignment="1">
      <alignment horizontal="center"/>
    </xf>
    <xf numFmtId="0" fontId="6" fillId="0" borderId="88" xfId="0" applyFont="1" applyBorder="1" applyAlignment="1">
      <alignment horizontal="center"/>
    </xf>
    <xf numFmtId="0" fontId="6" fillId="0" borderId="89" xfId="0" applyFont="1" applyBorder="1" applyAlignment="1">
      <alignment horizontal="center"/>
    </xf>
    <xf numFmtId="0" fontId="7" fillId="0" borderId="90" xfId="0" applyFont="1" applyBorder="1" applyAlignment="1">
      <alignment horizontal="center"/>
    </xf>
    <xf numFmtId="0" fontId="7" fillId="0" borderId="0" xfId="0" applyFont="1" applyAlignment="1">
      <alignment horizontal="center"/>
    </xf>
    <xf numFmtId="0" fontId="7" fillId="0" borderId="91"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5" fillId="0" borderId="0" xfId="0" applyFont="1" applyAlignment="1">
      <alignment vertical="center"/>
    </xf>
    <xf numFmtId="0" fontId="0" fillId="0" borderId="0" xfId="0" applyAlignment="1"/>
    <xf numFmtId="0" fontId="6" fillId="0" borderId="90" xfId="0" applyFont="1" applyBorder="1" applyAlignment="1">
      <alignment horizontal="center"/>
    </xf>
    <xf numFmtId="0" fontId="6" fillId="0" borderId="91" xfId="0" applyFont="1" applyBorder="1" applyAlignment="1">
      <alignment horizontal="center"/>
    </xf>
    <xf numFmtId="0" fontId="7" fillId="0" borderId="87" xfId="0" applyFont="1" applyBorder="1" applyAlignment="1">
      <alignment horizontal="center"/>
    </xf>
    <xf numFmtId="0" fontId="7" fillId="0" borderId="88" xfId="0" applyFont="1" applyBorder="1" applyAlignment="1">
      <alignment horizontal="center"/>
    </xf>
    <xf numFmtId="0" fontId="7" fillId="0" borderId="89"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7" fillId="0" borderId="102" xfId="0" applyFont="1" applyBorder="1" applyAlignment="1">
      <alignment horizontal="center"/>
    </xf>
    <xf numFmtId="0" fontId="7" fillId="0" borderId="103" xfId="0" applyFont="1" applyBorder="1" applyAlignment="1">
      <alignment horizontal="center"/>
    </xf>
    <xf numFmtId="0" fontId="69" fillId="0" borderId="0" xfId="0" applyFont="1" applyAlignment="1">
      <alignment horizont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 xfId="0" applyFont="1" applyBorder="1" applyAlignment="1">
      <alignment horizontal="center" vertical="center"/>
    </xf>
    <xf numFmtId="0" fontId="11" fillId="2" borderId="22" xfId="1" applyFont="1" applyBorder="1" applyAlignment="1">
      <alignment horizontal="center" vertical="center" wrapText="1"/>
    </xf>
    <xf numFmtId="0" fontId="76" fillId="0" borderId="24" xfId="0" applyFont="1" applyBorder="1" applyAlignment="1">
      <alignment horizontal="center" vertical="center"/>
    </xf>
    <xf numFmtId="0" fontId="13" fillId="0" borderId="24" xfId="0" applyFont="1" applyBorder="1" applyAlignment="1">
      <alignment horizontal="center" vertical="center" wrapText="1"/>
    </xf>
    <xf numFmtId="0" fontId="13" fillId="0" borderId="3" xfId="0" applyFont="1" applyBorder="1" applyAlignment="1">
      <alignment horizontal="center" vertical="center" wrapText="1"/>
    </xf>
    <xf numFmtId="0" fontId="18" fillId="4" borderId="2" xfId="2" applyFont="1" applyBorder="1" applyAlignment="1">
      <alignment vertical="center" wrapText="1"/>
    </xf>
    <xf numFmtId="0" fontId="19" fillId="6" borderId="2" xfId="4" applyFont="1" applyBorder="1" applyAlignment="1">
      <alignment vertical="center" wrapText="1"/>
    </xf>
    <xf numFmtId="0" fontId="20" fillId="5" borderId="2" xfId="3" applyFont="1" applyBorder="1" applyAlignment="1">
      <alignment vertical="center" wrapText="1"/>
    </xf>
    <xf numFmtId="0" fontId="13" fillId="0" borderId="25" xfId="0" applyFont="1" applyBorder="1" applyAlignment="1">
      <alignment horizontal="center" vertical="center" wrapText="1"/>
    </xf>
    <xf numFmtId="0" fontId="78" fillId="0" borderId="24" xfId="0" applyFont="1" applyBorder="1" applyAlignment="1">
      <alignment horizontal="left" vertical="top" wrapText="1"/>
    </xf>
    <xf numFmtId="0" fontId="78" fillId="0" borderId="25" xfId="0" applyFont="1" applyBorder="1" applyAlignment="1">
      <alignment horizontal="left" vertical="top" wrapText="1"/>
    </xf>
    <xf numFmtId="0" fontId="78" fillId="0" borderId="3" xfId="0" applyFont="1" applyBorder="1" applyAlignment="1">
      <alignment horizontal="left" vertical="top" wrapText="1"/>
    </xf>
    <xf numFmtId="0" fontId="26" fillId="0" borderId="47" xfId="0" applyFont="1" applyBorder="1" applyAlignment="1">
      <alignment horizontal="center"/>
    </xf>
    <xf numFmtId="0" fontId="26" fillId="0" borderId="52" xfId="0" applyFont="1" applyBorder="1" applyAlignment="1">
      <alignment horizontal="center"/>
    </xf>
    <xf numFmtId="0" fontId="26" fillId="0" borderId="49" xfId="0" applyFont="1" applyBorder="1" applyAlignment="1">
      <alignment horizontal="center"/>
    </xf>
    <xf numFmtId="0" fontId="26" fillId="0" borderId="59" xfId="0" applyFont="1" applyBorder="1" applyAlignment="1">
      <alignment horizontal="center"/>
    </xf>
    <xf numFmtId="0" fontId="27" fillId="0" borderId="42" xfId="0" applyFont="1" applyBorder="1" applyAlignment="1">
      <alignment horizontal="left" vertical="top" wrapText="1"/>
    </xf>
    <xf numFmtId="0" fontId="27" fillId="0" borderId="54" xfId="0" applyFont="1" applyBorder="1" applyAlignment="1">
      <alignment horizontal="left" vertical="top" wrapText="1"/>
    </xf>
    <xf numFmtId="0" fontId="27" fillId="0" borderId="42" xfId="0" applyFont="1" applyBorder="1" applyAlignment="1">
      <alignment horizontal="left" vertical="top"/>
    </xf>
    <xf numFmtId="0" fontId="27" fillId="0" borderId="54" xfId="0" applyFont="1" applyBorder="1" applyAlignment="1">
      <alignment horizontal="left" vertical="top"/>
    </xf>
    <xf numFmtId="0" fontId="27" fillId="0" borderId="58" xfId="0" applyFont="1" applyBorder="1" applyAlignment="1">
      <alignment horizontal="left" vertical="top"/>
    </xf>
    <xf numFmtId="0" fontId="26" fillId="0" borderId="48" xfId="0" applyFont="1" applyBorder="1" applyAlignment="1">
      <alignment horizontal="center"/>
    </xf>
    <xf numFmtId="0" fontId="26" fillId="0" borderId="53" xfId="0" applyFont="1" applyBorder="1" applyAlignment="1">
      <alignment horizontal="center"/>
    </xf>
    <xf numFmtId="0" fontId="26" fillId="0" borderId="50" xfId="0" applyFont="1" applyBorder="1" applyAlignment="1">
      <alignment horizontal="center"/>
    </xf>
    <xf numFmtId="0" fontId="26" fillId="0" borderId="60" xfId="0" applyFont="1" applyBorder="1" applyAlignment="1">
      <alignment horizontal="center"/>
    </xf>
    <xf numFmtId="0" fontId="26" fillId="0" borderId="71" xfId="0" applyFont="1" applyBorder="1" applyAlignment="1">
      <alignment horizontal="center"/>
    </xf>
    <xf numFmtId="0" fontId="26" fillId="0" borderId="72" xfId="0" applyFont="1" applyBorder="1" applyAlignment="1">
      <alignment horizontal="center"/>
    </xf>
    <xf numFmtId="0" fontId="24" fillId="0" borderId="73" xfId="0" applyFont="1" applyBorder="1" applyAlignment="1">
      <alignment horizontal="center" wrapText="1"/>
    </xf>
    <xf numFmtId="0" fontId="27" fillId="7" borderId="63"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70" xfId="0" applyFont="1" applyFill="1" applyBorder="1" applyAlignment="1">
      <alignment horizontal="center" vertical="center"/>
    </xf>
    <xf numFmtId="0" fontId="27" fillId="7" borderId="65" xfId="0" applyFont="1" applyFill="1" applyBorder="1" applyAlignment="1">
      <alignment horizontal="center" vertical="center"/>
    </xf>
    <xf numFmtId="0" fontId="27" fillId="7" borderId="69" xfId="0" applyFont="1" applyFill="1" applyBorder="1" applyAlignment="1">
      <alignment horizontal="center" vertical="center" wrapText="1"/>
    </xf>
    <xf numFmtId="0" fontId="27" fillId="7" borderId="64" xfId="0" applyFont="1" applyFill="1" applyBorder="1" applyAlignment="1">
      <alignment horizontal="center" vertical="center" wrapText="1"/>
    </xf>
    <xf numFmtId="0" fontId="27" fillId="7" borderId="66" xfId="0" applyFont="1" applyFill="1" applyBorder="1" applyAlignment="1">
      <alignment horizontal="center" vertical="center" wrapText="1"/>
    </xf>
    <xf numFmtId="0" fontId="27" fillId="7" borderId="62" xfId="0" applyFont="1" applyFill="1" applyBorder="1" applyAlignment="1">
      <alignment horizontal="center" vertical="center" wrapText="1"/>
    </xf>
    <xf numFmtId="0" fontId="25" fillId="0" borderId="44"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44" xfId="0" applyFont="1" applyBorder="1" applyAlignment="1">
      <alignment horizontal="center" vertical="center"/>
    </xf>
    <xf numFmtId="0" fontId="25" fillId="0" borderId="46" xfId="0" applyFont="1" applyBorder="1" applyAlignment="1">
      <alignment horizontal="center" vertical="center"/>
    </xf>
    <xf numFmtId="0" fontId="25" fillId="0" borderId="41" xfId="0" applyFont="1" applyBorder="1" applyAlignment="1"/>
    <xf numFmtId="0" fontId="25" fillId="0" borderId="42" xfId="0" applyFont="1" applyBorder="1" applyAlignment="1"/>
    <xf numFmtId="0" fontId="25" fillId="0" borderId="43" xfId="0" applyFont="1" applyBorder="1" applyAlignment="1"/>
  </cellXfs>
  <cellStyles count="5">
    <cellStyle name="Accent1" xfId="1" builtinId="29"/>
    <cellStyle name="Bad" xfId="3" builtinId="27"/>
    <cellStyle name="Good" xfId="2" builtinId="26"/>
    <cellStyle name="Neutral" xfId="4" builtinId="28"/>
    <cellStyle name="Normal" xfId="0" builtinId="0"/>
  </cellStyles>
  <dxfs count="262">
    <dxf>
      <font>
        <color rgb="FF9C0006"/>
      </font>
      <fill>
        <patternFill patternType="solid">
          <bgColor rgb="FFC7FFFA"/>
        </patternFill>
      </fill>
    </dxf>
    <dxf>
      <font>
        <color rgb="FF9C0006"/>
      </font>
      <fill>
        <patternFill patternType="solid">
          <bgColor rgb="FFEEDDFF"/>
        </patternFill>
      </fill>
    </dxf>
    <dxf>
      <font>
        <color rgb="FF9C0006"/>
      </font>
      <fill>
        <patternFill patternType="solid">
          <bgColor rgb="FFD9E1F2"/>
        </patternFill>
      </fill>
    </dxf>
    <dxf>
      <font>
        <color rgb="FF9C0006"/>
      </font>
      <fill>
        <patternFill patternType="solid">
          <bgColor rgb="FFC7FFFA"/>
        </patternFill>
      </fill>
    </dxf>
    <dxf>
      <font>
        <color rgb="FF9C0006"/>
      </font>
      <fill>
        <patternFill patternType="solid">
          <bgColor rgb="FFEEDDFF"/>
        </patternFill>
      </fill>
    </dxf>
    <dxf>
      <font>
        <color rgb="FF9C0006"/>
      </font>
      <fill>
        <patternFill patternType="solid">
          <bgColor rgb="FFD9E1F2"/>
        </patternFill>
      </fill>
    </dxf>
    <dxf>
      <font>
        <color rgb="FF9C0006"/>
      </font>
      <fill>
        <patternFill patternType="solid">
          <bgColor rgb="FFC7FFFA"/>
        </patternFill>
      </fill>
    </dxf>
    <dxf>
      <font>
        <color rgb="FF9C0006"/>
      </font>
      <fill>
        <patternFill patternType="solid">
          <bgColor rgb="FFEEDDFF"/>
        </patternFill>
      </fill>
    </dxf>
    <dxf>
      <font>
        <color rgb="FF9C0006"/>
      </font>
      <fill>
        <patternFill patternType="solid">
          <bgColor rgb="FFD9E1F2"/>
        </patternFill>
      </fill>
    </dxf>
    <dxf>
      <font>
        <color rgb="FF9C0006"/>
      </font>
      <fill>
        <patternFill patternType="solid">
          <bgColor rgb="FFC7FFFA"/>
        </patternFill>
      </fill>
    </dxf>
    <dxf>
      <font>
        <color rgb="FF9C0006"/>
      </font>
      <fill>
        <patternFill patternType="solid">
          <bgColor rgb="FFEEDDFF"/>
        </patternFill>
      </fill>
    </dxf>
    <dxf>
      <font>
        <color rgb="FF9C0006"/>
      </font>
      <fill>
        <patternFill patternType="solid">
          <bgColor rgb="FFD9E1F2"/>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
      <fill>
        <patternFill>
          <bgColor theme="4" tint="0.79998168889431442"/>
        </patternFill>
      </fill>
    </dxf>
    <dxf>
      <fill>
        <patternFill>
          <bgColor theme="5" tint="0.39994506668294322"/>
        </patternFill>
      </fill>
    </dxf>
    <dxf>
      <fill>
        <patternFill>
          <bgColor theme="7" tint="0.79998168889431442"/>
        </patternFill>
      </fill>
    </dxf>
    <dxf>
      <fill>
        <patternFill>
          <bgColor theme="9" tint="0.59996337778862885"/>
        </patternFill>
      </fill>
    </dxf>
    <dxf>
      <fill>
        <patternFill>
          <bgColor rgb="FF92D050"/>
        </patternFill>
      </fill>
    </dxf>
  </dxfs>
  <tableStyles count="0" defaultTableStyle="TableStyleMedium2" defaultPivotStyle="PivotStyleLight16"/>
  <colors>
    <mruColors>
      <color rgb="FFCC99FF"/>
      <color rgb="FFD9B3FF"/>
      <color rgb="FFC7FFFA"/>
      <color rgb="FFEEDDFF"/>
      <color rgb="FFFEF2E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579119</xdr:colOff>
      <xdr:row>7</xdr:row>
      <xdr:rowOff>169545</xdr:rowOff>
    </xdr:from>
    <xdr:to>
      <xdr:col>6</xdr:col>
      <xdr:colOff>104774</xdr:colOff>
      <xdr:row>9</xdr:row>
      <xdr:rowOff>91440</xdr:rowOff>
    </xdr:to>
    <xdr:sp macro="" textlink="">
      <xdr:nvSpPr>
        <xdr:cNvPr id="2" name="TextBox 1">
          <a:extLst>
            <a:ext uri="{FF2B5EF4-FFF2-40B4-BE49-F238E27FC236}">
              <a16:creationId xmlns="" xmlns:a16="http://schemas.microsoft.com/office/drawing/2014/main" id="{D7F87E5B-F41C-4915-872B-CCE671319F7D}"/>
            </a:ext>
          </a:extLst>
        </xdr:cNvPr>
        <xdr:cNvSpPr txBox="1"/>
      </xdr:nvSpPr>
      <xdr:spPr>
        <a:xfrm>
          <a:off x="1588769" y="1703070"/>
          <a:ext cx="1354455" cy="283845"/>
        </a:xfrm>
        <a:prstGeom prst="rect">
          <a:avLst/>
        </a:prstGeom>
        <a:solidFill>
          <a:schemeClr val="accent2">
            <a:lumMod val="20000"/>
            <a:lumOff val="80000"/>
          </a:schemeClr>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Growth Employee</a:t>
          </a:r>
        </a:p>
      </xdr:txBody>
    </xdr:sp>
    <xdr:clientData/>
  </xdr:twoCellAnchor>
  <xdr:twoCellAnchor>
    <xdr:from>
      <xdr:col>12</xdr:col>
      <xdr:colOff>367518</xdr:colOff>
      <xdr:row>8</xdr:row>
      <xdr:rowOff>0</xdr:rowOff>
    </xdr:from>
    <xdr:to>
      <xdr:col>13</xdr:col>
      <xdr:colOff>356088</xdr:colOff>
      <xdr:row>9</xdr:row>
      <xdr:rowOff>91440</xdr:rowOff>
    </xdr:to>
    <xdr:sp macro="" textlink="">
      <xdr:nvSpPr>
        <xdr:cNvPr id="3" name="TextBox 2">
          <a:extLst>
            <a:ext uri="{FF2B5EF4-FFF2-40B4-BE49-F238E27FC236}">
              <a16:creationId xmlns="" xmlns:a16="http://schemas.microsoft.com/office/drawing/2014/main" id="{501E30C3-C338-4ECB-B22A-D831EC1E4661}"/>
            </a:ext>
          </a:extLst>
        </xdr:cNvPr>
        <xdr:cNvSpPr txBox="1"/>
      </xdr:nvSpPr>
      <xdr:spPr>
        <a:xfrm>
          <a:off x="6859172" y="1729154"/>
          <a:ext cx="596704" cy="274613"/>
        </a:xfrm>
        <a:prstGeom prst="rect">
          <a:avLst/>
        </a:prstGeom>
        <a:solidFill>
          <a:schemeClr val="accent6">
            <a:lumMod val="40000"/>
            <a:lumOff val="60000"/>
          </a:schemeClr>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Star</a:t>
          </a:r>
        </a:p>
      </xdr:txBody>
    </xdr:sp>
    <xdr:clientData/>
  </xdr:twoCellAnchor>
  <xdr:twoCellAnchor>
    <xdr:from>
      <xdr:col>7</xdr:col>
      <xdr:colOff>571499</xdr:colOff>
      <xdr:row>8</xdr:row>
      <xdr:rowOff>19050</xdr:rowOff>
    </xdr:from>
    <xdr:to>
      <xdr:col>10</xdr:col>
      <xdr:colOff>87629</xdr:colOff>
      <xdr:row>9</xdr:row>
      <xdr:rowOff>116205</xdr:rowOff>
    </xdr:to>
    <xdr:sp macro="" textlink="">
      <xdr:nvSpPr>
        <xdr:cNvPr id="4" name="TextBox 3">
          <a:extLst>
            <a:ext uri="{FF2B5EF4-FFF2-40B4-BE49-F238E27FC236}">
              <a16:creationId xmlns="" xmlns:a16="http://schemas.microsoft.com/office/drawing/2014/main" id="{6955721E-B3B6-4A3A-8CD7-41F3D6987B5F}"/>
            </a:ext>
          </a:extLst>
        </xdr:cNvPr>
        <xdr:cNvSpPr txBox="1"/>
      </xdr:nvSpPr>
      <xdr:spPr>
        <a:xfrm>
          <a:off x="4229099" y="1466850"/>
          <a:ext cx="1344930" cy="278130"/>
        </a:xfrm>
        <a:prstGeom prst="rect">
          <a:avLst/>
        </a:prstGeom>
        <a:solidFill>
          <a:srgbClr val="D9B3FF"/>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Stretch &amp; Develop</a:t>
          </a:r>
        </a:p>
      </xdr:txBody>
    </xdr:sp>
    <xdr:clientData/>
  </xdr:twoCellAnchor>
  <xdr:twoCellAnchor>
    <xdr:from>
      <xdr:col>4</xdr:col>
      <xdr:colOff>0</xdr:colOff>
      <xdr:row>17</xdr:row>
      <xdr:rowOff>0</xdr:rowOff>
    </xdr:from>
    <xdr:to>
      <xdr:col>6</xdr:col>
      <xdr:colOff>131445</xdr:colOff>
      <xdr:row>18</xdr:row>
      <xdr:rowOff>100965</xdr:rowOff>
    </xdr:to>
    <xdr:sp macro="" textlink="">
      <xdr:nvSpPr>
        <xdr:cNvPr id="5" name="TextBox 4">
          <a:extLst>
            <a:ext uri="{FF2B5EF4-FFF2-40B4-BE49-F238E27FC236}">
              <a16:creationId xmlns="" xmlns:a16="http://schemas.microsoft.com/office/drawing/2014/main" id="{6C9AB314-1F57-4FD0-816E-74C10BC247D3}"/>
            </a:ext>
          </a:extLst>
        </xdr:cNvPr>
        <xdr:cNvSpPr txBox="1"/>
      </xdr:nvSpPr>
      <xdr:spPr>
        <a:xfrm>
          <a:off x="1828800" y="3076575"/>
          <a:ext cx="1350645" cy="281940"/>
        </a:xfrm>
        <a:prstGeom prst="rect">
          <a:avLst/>
        </a:prstGeom>
        <a:solidFill>
          <a:srgbClr val="FEF2EC"/>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Assess &amp; Support</a:t>
          </a:r>
        </a:p>
      </xdr:txBody>
    </xdr:sp>
    <xdr:clientData/>
  </xdr:twoCellAnchor>
  <xdr:twoCellAnchor>
    <xdr:from>
      <xdr:col>7</xdr:col>
      <xdr:colOff>571500</xdr:colOff>
      <xdr:row>16</xdr:row>
      <xdr:rowOff>142875</xdr:rowOff>
    </xdr:from>
    <xdr:to>
      <xdr:col>10</xdr:col>
      <xdr:colOff>97155</xdr:colOff>
      <xdr:row>18</xdr:row>
      <xdr:rowOff>59055</xdr:rowOff>
    </xdr:to>
    <xdr:sp macro="" textlink="">
      <xdr:nvSpPr>
        <xdr:cNvPr id="6" name="TextBox 5">
          <a:extLst>
            <a:ext uri="{FF2B5EF4-FFF2-40B4-BE49-F238E27FC236}">
              <a16:creationId xmlns="" xmlns:a16="http://schemas.microsoft.com/office/drawing/2014/main" id="{23540DA1-F36E-4E40-A843-DB22372E1985}"/>
            </a:ext>
          </a:extLst>
        </xdr:cNvPr>
        <xdr:cNvSpPr txBox="1"/>
      </xdr:nvSpPr>
      <xdr:spPr>
        <a:xfrm>
          <a:off x="4229100" y="3038475"/>
          <a:ext cx="1354455" cy="278130"/>
        </a:xfrm>
        <a:prstGeom prst="rect">
          <a:avLst/>
        </a:prstGeom>
        <a:solidFill>
          <a:srgbClr val="EEDDFF"/>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Develop &amp; Support</a:t>
          </a:r>
        </a:p>
      </xdr:txBody>
    </xdr:sp>
    <xdr:clientData/>
  </xdr:twoCellAnchor>
  <xdr:twoCellAnchor>
    <xdr:from>
      <xdr:col>11</xdr:col>
      <xdr:colOff>411041</xdr:colOff>
      <xdr:row>16</xdr:row>
      <xdr:rowOff>114300</xdr:rowOff>
    </xdr:from>
    <xdr:to>
      <xdr:col>14</xdr:col>
      <xdr:colOff>304360</xdr:colOff>
      <xdr:row>18</xdr:row>
      <xdr:rowOff>17145</xdr:rowOff>
    </xdr:to>
    <xdr:sp macro="" textlink="">
      <xdr:nvSpPr>
        <xdr:cNvPr id="7" name="TextBox 6">
          <a:extLst>
            <a:ext uri="{FF2B5EF4-FFF2-40B4-BE49-F238E27FC236}">
              <a16:creationId xmlns="" xmlns:a16="http://schemas.microsoft.com/office/drawing/2014/main" id="{64E7178D-37F5-41F4-A208-26B560819110}"/>
            </a:ext>
          </a:extLst>
        </xdr:cNvPr>
        <xdr:cNvSpPr txBox="1"/>
      </xdr:nvSpPr>
      <xdr:spPr>
        <a:xfrm>
          <a:off x="6294560" y="3308838"/>
          <a:ext cx="1717723" cy="269192"/>
        </a:xfrm>
        <a:prstGeom prst="rect">
          <a:avLst/>
        </a:prstGeom>
        <a:solidFill>
          <a:schemeClr val="accent6">
            <a:lumMod val="20000"/>
            <a:lumOff val="80000"/>
          </a:schemeClr>
        </a:solidFill>
        <a:ln w="9525" cmpd="sng">
          <a:noFill/>
        </a:ln>
      </xdr:spPr>
      <xdr:style>
        <a:lnRef idx="0">
          <a:scrgbClr r="0" g="0" b="0"/>
        </a:lnRef>
        <a:fillRef idx="1001">
          <a:schemeClr val="lt1"/>
        </a:fillRef>
        <a:effectRef idx="0">
          <a:scrgbClr r="0" g="0" b="0"/>
        </a:effectRef>
        <a:fontRef idx="minor">
          <a:schemeClr val="dk1"/>
        </a:fontRef>
      </xdr:style>
      <xdr:txBody>
        <a:bodyPr vertOverflow="clip" horzOverflow="clip" wrap="square" rtlCol="0" anchor="t"/>
        <a:lstStyle/>
        <a:p>
          <a:pPr algn="ctr"/>
          <a:r>
            <a:rPr lang="en-GB" sz="1100" b="1"/>
            <a:t>High Impact Contributor</a:t>
          </a:r>
        </a:p>
      </xdr:txBody>
    </xdr:sp>
    <xdr:clientData/>
  </xdr:twoCellAnchor>
</xdr:wsDr>
</file>

<file path=xl/persons/person.xml><?xml version="1.0" encoding="utf-8"?>
<personList xmlns="http://schemas.microsoft.com/office/spreadsheetml/2018/threadedcomments" xmlns:x="http://schemas.openxmlformats.org/spreadsheetml/2006/main">
  <person displayName="Emma Cooper (Project Manager)" id="{5313DC75-E51C-473F-8570-E5AB36435765}" userId="Emma.Cooper@uhb.nhs.uk" providerId="PeoplePicker"/>
  <person displayName="Emma Cooper (Project Manager)" id="{541B3216-0662-4FA9-ADB9-5F4B14769A93}" userId="S::emma.cooper@uhb.nhs.uk::02052fb6-e27b-44b2-b265-8269ac209fa0" providerId="AD"/>
  <person displayName="Sandra Palmer" id="{F7FD56CC-274A-4DD3-9C99-0F1DFB9AC2AE}" userId="S::sandra.palmer@uhb.nhs.uk::94f7d093-2955-49ed-a0e4-2d907c4e2cfa" providerId="AD"/>
  <person displayName="Ellie Richards (HR)" id="{FF3FAC40-059F-4230-985E-F7DE87F0E28B}" userId="S::ellie.richards@uhb.nhs.uk::36cc758c-3506-4026-a697-29cb0e74a65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 dT="2022-09-29T13:07:44.64" personId="{FF3FAC40-059F-4230-985E-F7DE87F0E28B}" id="{5F27E260-2653-4556-B1DC-CACE09EA12BC}">
    <text>@Emma Cooper (Project Manager) Are you leaving this 'Requires Improvement' section in?</text>
    <mentions>
      <mention mentionpersonId="{5313DC75-E51C-473F-8570-E5AB36435765}" mentionId="{8AEE8EB2-034C-428E-B2F2-D604A341DE93}" startIndex="0" length="30"/>
    </mentions>
  </threadedComment>
  <threadedComment ref="D7" dT="2022-10-03T11:51:14.88" personId="{541B3216-0662-4FA9-ADB9-5F4B14769A93}" id="{E3EEC5C4-3C98-45DF-87D8-F75D84184E86}" parentId="{5F27E260-2653-4556-B1DC-CACE09EA12BC}">
    <text>yes</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2-10-06T12:15:20.04" personId="{F7FD56CC-274A-4DD3-9C99-0F1DFB9AC2AE}" id="{06914DD6-6508-4F20-8817-1A88A8ADFF33}">
    <text>@Emma, I think thats it.... give me a shout if you need anything updating.</text>
    <mentions>
      <mention mentionpersonId="{5313DC75-E51C-473F-8570-E5AB36435765}" mentionId="{8E5D34E9-F940-428D-8EEA-D6DF653D8A92}" startIndex="0" length="5"/>
    </mentions>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13"/>
  <sheetViews>
    <sheetView showGridLines="0" tabSelected="1" workbookViewId="0">
      <selection activeCell="B1" sqref="B1"/>
    </sheetView>
  </sheetViews>
  <sheetFormatPr defaultRowHeight="15" x14ac:dyDescent="0.25"/>
  <cols>
    <col min="2" max="2" width="51.42578125" style="58" customWidth="1"/>
    <col min="3" max="3" width="45.42578125" style="58" customWidth="1"/>
    <col min="5" max="5" width="18.140625" customWidth="1"/>
  </cols>
  <sheetData>
    <row r="1" spans="2:5" x14ac:dyDescent="0.25">
      <c r="B1" s="104" t="s">
        <v>0</v>
      </c>
    </row>
    <row r="2" spans="2:5" ht="64.5" customHeight="1" x14ac:dyDescent="0.25">
      <c r="B2" s="185" t="s">
        <v>1</v>
      </c>
      <c r="C2" s="185"/>
      <c r="D2" s="185"/>
      <c r="E2" s="185"/>
    </row>
    <row r="3" spans="2:5" ht="27" customHeight="1" x14ac:dyDescent="0.25">
      <c r="B3" s="96" t="s">
        <v>2</v>
      </c>
      <c r="C3" s="94"/>
      <c r="E3" s="95"/>
    </row>
    <row r="4" spans="2:5" ht="27" customHeight="1" x14ac:dyDescent="0.25">
      <c r="B4" s="97"/>
      <c r="C4" s="94"/>
      <c r="E4" s="95"/>
    </row>
    <row r="5" spans="2:5" ht="109.5" customHeight="1" x14ac:dyDescent="0.25">
      <c r="B5" s="183" t="s">
        <v>3</v>
      </c>
      <c r="C5" s="184"/>
      <c r="D5" s="184"/>
      <c r="E5" s="184"/>
    </row>
    <row r="6" spans="2:5" x14ac:dyDescent="0.25">
      <c r="B6" s="57" t="s">
        <v>4</v>
      </c>
    </row>
    <row r="7" spans="2:5" ht="72" x14ac:dyDescent="0.25">
      <c r="B7" s="61" t="s">
        <v>5</v>
      </c>
      <c r="C7" s="62" t="s">
        <v>6</v>
      </c>
    </row>
    <row r="8" spans="2:5" ht="86.25" x14ac:dyDescent="0.25">
      <c r="B8" s="63" t="s">
        <v>7</v>
      </c>
      <c r="C8" s="64" t="s">
        <v>8</v>
      </c>
    </row>
    <row r="9" spans="2:5" ht="57.75" x14ac:dyDescent="0.25">
      <c r="B9" s="179" t="s">
        <v>9</v>
      </c>
      <c r="C9" s="60" t="s">
        <v>10</v>
      </c>
    </row>
    <row r="10" spans="2:5" x14ac:dyDescent="0.25">
      <c r="B10" s="180"/>
      <c r="C10" s="59"/>
    </row>
    <row r="11" spans="2:5" ht="72" x14ac:dyDescent="0.25">
      <c r="B11" s="66" t="s">
        <v>11</v>
      </c>
      <c r="C11" s="67" t="s">
        <v>12</v>
      </c>
    </row>
    <row r="12" spans="2:5" x14ac:dyDescent="0.25">
      <c r="B12" s="182"/>
      <c r="C12" s="182"/>
    </row>
    <row r="13" spans="2:5" ht="70.5" customHeight="1" x14ac:dyDescent="0.25">
      <c r="B13" s="181" t="s">
        <v>13</v>
      </c>
      <c r="C13" s="181"/>
    </row>
  </sheetData>
  <mergeCells count="5">
    <mergeCell ref="B9:B10"/>
    <mergeCell ref="B13:C13"/>
    <mergeCell ref="B12:C12"/>
    <mergeCell ref="B5:E5"/>
    <mergeCell ref="B2:E2"/>
  </mergeCells>
  <dataValidations count="1">
    <dataValidation allowBlank="1" showInputMessage="1" showErrorMessage="1" prompt="Provides questions to help enable an overall assessment of performance" sqref="B3"/>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showGridLines="0" workbookViewId="0">
      <selection activeCell="G7" sqref="G7"/>
    </sheetView>
  </sheetViews>
  <sheetFormatPr defaultRowHeight="15" x14ac:dyDescent="0.25"/>
  <cols>
    <col min="3" max="3" width="9.85546875" customWidth="1"/>
    <col min="5" max="5" width="47.85546875" customWidth="1"/>
    <col min="20" max="20" width="10.5703125" customWidth="1"/>
  </cols>
  <sheetData>
    <row r="1" spans="2:11" x14ac:dyDescent="0.25">
      <c r="B1" s="265" t="s">
        <v>151</v>
      </c>
      <c r="C1" s="265"/>
      <c r="D1" s="265"/>
      <c r="E1" s="265"/>
      <c r="F1" s="99"/>
      <c r="G1" s="99"/>
      <c r="H1" s="99"/>
      <c r="I1" s="99"/>
      <c r="J1" s="99"/>
      <c r="K1" s="99"/>
    </row>
    <row r="2" spans="2:11" x14ac:dyDescent="0.25">
      <c r="B2" s="99"/>
      <c r="C2" s="99"/>
      <c r="D2" s="99"/>
      <c r="E2" s="99"/>
      <c r="F2" s="99"/>
      <c r="G2" s="99"/>
      <c r="H2" s="99"/>
      <c r="I2" s="99"/>
      <c r="J2" s="99"/>
      <c r="K2" s="99"/>
    </row>
    <row r="3" spans="2:11" x14ac:dyDescent="0.25">
      <c r="B3" s="99" t="s">
        <v>152</v>
      </c>
      <c r="C3" s="99"/>
      <c r="D3" s="99"/>
      <c r="E3" s="99"/>
      <c r="F3" s="99"/>
      <c r="G3" s="99"/>
      <c r="H3" s="99"/>
      <c r="I3" s="99"/>
      <c r="J3" s="99"/>
      <c r="K3" s="99"/>
    </row>
    <row r="4" spans="2:11" x14ac:dyDescent="0.25">
      <c r="B4" s="99" t="s">
        <v>153</v>
      </c>
      <c r="C4" s="99"/>
      <c r="D4" s="99" t="s">
        <v>154</v>
      </c>
      <c r="E4" s="99"/>
      <c r="F4" s="99"/>
      <c r="G4" s="99"/>
      <c r="H4" s="99"/>
      <c r="I4" s="99"/>
      <c r="J4" s="99"/>
      <c r="K4" s="99"/>
    </row>
    <row r="5" spans="2:11" x14ac:dyDescent="0.25">
      <c r="B5" s="100"/>
      <c r="C5" s="99"/>
      <c r="D5" s="99"/>
      <c r="E5" s="99"/>
      <c r="F5" s="99"/>
      <c r="G5" s="99"/>
      <c r="H5" s="99"/>
      <c r="I5" s="99"/>
      <c r="J5" s="99"/>
      <c r="K5" s="99"/>
    </row>
    <row r="6" spans="2:11" x14ac:dyDescent="0.25">
      <c r="B6" s="107" t="s">
        <v>155</v>
      </c>
      <c r="C6" s="99"/>
      <c r="D6" s="99"/>
      <c r="E6" s="99"/>
      <c r="F6" s="99"/>
      <c r="G6" s="99"/>
      <c r="H6" s="99"/>
      <c r="I6" s="99"/>
      <c r="J6" s="99"/>
      <c r="K6" s="99"/>
    </row>
    <row r="7" spans="2:11" x14ac:dyDescent="0.25">
      <c r="B7" s="101" t="s">
        <v>104</v>
      </c>
      <c r="C7" s="99"/>
      <c r="D7" s="99"/>
      <c r="E7" s="99"/>
      <c r="F7" s="99"/>
      <c r="G7" s="99"/>
      <c r="H7" s="99"/>
      <c r="I7" s="99"/>
      <c r="J7" s="99"/>
      <c r="K7" s="99"/>
    </row>
    <row r="8" spans="2:11" x14ac:dyDescent="0.25">
      <c r="B8" s="107" t="s">
        <v>156</v>
      </c>
      <c r="C8" s="99"/>
      <c r="D8" s="99"/>
      <c r="E8" s="99"/>
      <c r="F8" s="99"/>
      <c r="G8" s="99"/>
      <c r="H8" s="99"/>
      <c r="I8" s="99"/>
      <c r="J8" s="99"/>
      <c r="K8" s="99"/>
    </row>
    <row r="9" spans="2:11" x14ac:dyDescent="0.25">
      <c r="B9" s="107" t="s">
        <v>157</v>
      </c>
      <c r="C9" s="99"/>
      <c r="D9" s="99"/>
      <c r="E9" s="99"/>
      <c r="F9" s="99"/>
      <c r="G9" s="99"/>
      <c r="H9" s="99"/>
      <c r="I9" s="99"/>
      <c r="J9" s="99"/>
      <c r="K9" s="99"/>
    </row>
    <row r="10" spans="2:11" x14ac:dyDescent="0.25">
      <c r="B10" s="107" t="s">
        <v>158</v>
      </c>
      <c r="C10" s="99"/>
      <c r="D10" s="99"/>
      <c r="E10" s="99"/>
      <c r="F10" s="99"/>
      <c r="G10" s="99"/>
      <c r="H10" s="99"/>
      <c r="I10" s="99"/>
      <c r="J10" s="99"/>
      <c r="K10" s="99"/>
    </row>
    <row r="11" spans="2:11" x14ac:dyDescent="0.25">
      <c r="B11" s="107" t="s">
        <v>159</v>
      </c>
      <c r="C11" s="99"/>
      <c r="D11" s="99"/>
      <c r="E11" s="99"/>
      <c r="F11" s="99"/>
      <c r="G11" s="99"/>
      <c r="H11" s="99"/>
      <c r="I11" s="99"/>
      <c r="J11" s="99"/>
      <c r="K11" s="99"/>
    </row>
    <row r="12" spans="2:11" x14ac:dyDescent="0.25">
      <c r="B12" s="107" t="s">
        <v>160</v>
      </c>
      <c r="C12" s="99"/>
      <c r="D12" s="99"/>
      <c r="E12" s="99"/>
      <c r="F12" s="99"/>
      <c r="G12" s="99"/>
      <c r="H12" s="99"/>
      <c r="I12" s="99"/>
      <c r="J12" s="99"/>
      <c r="K12" s="99"/>
    </row>
    <row r="13" spans="2:11" x14ac:dyDescent="0.25">
      <c r="B13" s="107" t="s">
        <v>161</v>
      </c>
      <c r="C13" s="99"/>
      <c r="D13" s="99"/>
      <c r="E13" s="99"/>
      <c r="F13" s="99"/>
      <c r="G13" s="99"/>
      <c r="H13" s="99"/>
      <c r="I13" s="99"/>
      <c r="J13" s="99"/>
      <c r="K13" s="99"/>
    </row>
    <row r="14" spans="2:11" x14ac:dyDescent="0.25">
      <c r="B14" s="107" t="s">
        <v>162</v>
      </c>
      <c r="C14" s="99"/>
      <c r="D14" s="99"/>
      <c r="E14" s="99"/>
      <c r="F14" s="99"/>
      <c r="G14" s="99"/>
      <c r="H14" s="99"/>
      <c r="I14" s="99"/>
      <c r="J14" s="99"/>
      <c r="K14" s="99"/>
    </row>
    <row r="15" spans="2:11" x14ac:dyDescent="0.25">
      <c r="B15" s="107" t="s">
        <v>163</v>
      </c>
      <c r="C15" s="99"/>
      <c r="D15" s="99"/>
      <c r="E15" s="99"/>
      <c r="F15" s="99"/>
      <c r="G15" s="99"/>
      <c r="H15" s="99"/>
      <c r="I15" s="99"/>
      <c r="J15" s="99"/>
      <c r="K15" s="99"/>
    </row>
    <row r="16" spans="2:11" x14ac:dyDescent="0.25">
      <c r="B16" s="99"/>
      <c r="C16" s="99"/>
      <c r="D16" s="99"/>
      <c r="E16" s="99"/>
      <c r="F16" s="99"/>
      <c r="G16" s="99"/>
      <c r="H16" s="99"/>
      <c r="I16" s="99"/>
      <c r="J16" s="99"/>
      <c r="K16" s="99"/>
    </row>
    <row r="17" spans="2:11" x14ac:dyDescent="0.25">
      <c r="B17" s="99"/>
      <c r="C17" s="99"/>
      <c r="D17" s="99"/>
      <c r="E17" s="99"/>
      <c r="F17" s="99"/>
      <c r="G17" s="99"/>
      <c r="H17" s="99"/>
      <c r="I17" s="99"/>
      <c r="J17" s="99"/>
      <c r="K17" s="99"/>
    </row>
  </sheetData>
  <mergeCells count="1">
    <mergeCell ref="B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C2E6"/>
  </sheetPr>
  <dimension ref="A1:H26"/>
  <sheetViews>
    <sheetView showGridLines="0" zoomScaleNormal="100" workbookViewId="0">
      <selection activeCell="B10" sqref="B10"/>
    </sheetView>
  </sheetViews>
  <sheetFormatPr defaultColWidth="9.28515625" defaultRowHeight="14.25" x14ac:dyDescent="0.2"/>
  <cols>
    <col min="1" max="1" width="32.42578125" style="5" customWidth="1"/>
    <col min="2" max="2" width="38.42578125" style="5" customWidth="1"/>
    <col min="3" max="3" width="41.7109375" style="5" customWidth="1"/>
    <col min="4" max="4" width="29.5703125" style="5" customWidth="1"/>
    <col min="5" max="5" width="25.28515625" style="5" customWidth="1"/>
    <col min="6" max="6" width="19.5703125" style="5" customWidth="1"/>
    <col min="7" max="7" width="27.5703125" style="5" customWidth="1"/>
    <col min="8" max="16384" width="9.28515625" style="5"/>
  </cols>
  <sheetData>
    <row r="1" spans="1:8" ht="15" x14ac:dyDescent="0.25">
      <c r="A1" s="3" t="s">
        <v>164</v>
      </c>
      <c r="B1" s="3"/>
      <c r="C1" s="3"/>
      <c r="D1" s="3"/>
    </row>
    <row r="3" spans="1:8" ht="30" x14ac:dyDescent="0.2">
      <c r="A3" s="13" t="s">
        <v>165</v>
      </c>
      <c r="B3" s="13" t="s">
        <v>166</v>
      </c>
      <c r="C3" s="13" t="s">
        <v>167</v>
      </c>
      <c r="D3" s="13" t="s">
        <v>168</v>
      </c>
      <c r="E3" s="13" t="s">
        <v>169</v>
      </c>
      <c r="F3" s="13" t="s">
        <v>170</v>
      </c>
      <c r="G3" s="13" t="s">
        <v>171</v>
      </c>
    </row>
    <row r="4" spans="1:8" ht="114" x14ac:dyDescent="0.2">
      <c r="A4" s="175" t="s">
        <v>172</v>
      </c>
      <c r="B4" s="175" t="s">
        <v>173</v>
      </c>
      <c r="C4" s="175" t="s">
        <v>174</v>
      </c>
      <c r="D4" s="175" t="s">
        <v>175</v>
      </c>
      <c r="E4" s="175" t="s">
        <v>176</v>
      </c>
      <c r="F4" s="175" t="s">
        <v>177</v>
      </c>
      <c r="G4" s="175" t="s">
        <v>178</v>
      </c>
      <c r="H4" s="178"/>
    </row>
    <row r="5" spans="1:8" x14ac:dyDescent="0.2">
      <c r="A5" s="14"/>
      <c r="B5" s="14"/>
      <c r="C5" s="14"/>
      <c r="D5" s="14"/>
      <c r="E5" s="14"/>
      <c r="F5" s="14"/>
      <c r="G5" s="14"/>
    </row>
    <row r="6" spans="1:8" x14ac:dyDescent="0.2">
      <c r="A6" s="14"/>
      <c r="B6" s="14"/>
      <c r="C6" s="14"/>
      <c r="D6" s="14"/>
      <c r="E6" s="14"/>
      <c r="F6" s="14"/>
      <c r="G6" s="14"/>
    </row>
    <row r="7" spans="1:8" x14ac:dyDescent="0.2">
      <c r="A7" s="14"/>
      <c r="B7" s="14"/>
      <c r="C7" s="14"/>
      <c r="D7" s="14"/>
      <c r="E7" s="14"/>
      <c r="F7" s="14"/>
      <c r="G7" s="14"/>
    </row>
    <row r="8" spans="1:8" x14ac:dyDescent="0.2">
      <c r="A8" s="14"/>
      <c r="B8" s="14"/>
      <c r="C8" s="14"/>
      <c r="D8" s="14"/>
      <c r="E8" s="14"/>
      <c r="F8" s="14"/>
      <c r="G8" s="14"/>
    </row>
    <row r="9" spans="1:8" x14ac:dyDescent="0.2">
      <c r="A9" s="14"/>
      <c r="B9" s="14"/>
      <c r="C9" s="14"/>
      <c r="D9" s="14"/>
      <c r="E9" s="14"/>
      <c r="F9" s="14"/>
      <c r="G9" s="14"/>
    </row>
    <row r="10" spans="1:8" x14ac:dyDescent="0.2">
      <c r="A10" s="14"/>
      <c r="B10" s="14"/>
      <c r="C10" s="14"/>
      <c r="D10" s="14"/>
      <c r="E10" s="14"/>
      <c r="F10" s="14"/>
      <c r="G10" s="14"/>
    </row>
    <row r="11" spans="1:8" x14ac:dyDescent="0.2">
      <c r="A11" s="14"/>
      <c r="B11" s="14"/>
      <c r="C11" s="14"/>
      <c r="D11" s="14"/>
      <c r="E11" s="14"/>
      <c r="F11" s="14"/>
      <c r="G11" s="14"/>
    </row>
    <row r="12" spans="1:8" x14ac:dyDescent="0.2">
      <c r="A12" s="14"/>
      <c r="B12" s="14"/>
      <c r="C12" s="14"/>
      <c r="D12" s="14"/>
      <c r="E12" s="14"/>
      <c r="F12" s="14"/>
      <c r="G12" s="14"/>
    </row>
    <row r="13" spans="1:8" x14ac:dyDescent="0.2">
      <c r="A13" s="14"/>
      <c r="B13" s="14"/>
      <c r="C13" s="14"/>
      <c r="D13" s="14"/>
      <c r="E13" s="14"/>
      <c r="F13" s="14"/>
      <c r="G13" s="14"/>
    </row>
    <row r="14" spans="1:8" x14ac:dyDescent="0.2">
      <c r="A14" s="14"/>
      <c r="B14" s="14"/>
      <c r="C14" s="14"/>
      <c r="D14" s="14"/>
      <c r="E14" s="14"/>
      <c r="F14" s="14"/>
      <c r="G14" s="14"/>
    </row>
    <row r="15" spans="1:8" x14ac:dyDescent="0.2">
      <c r="A15" s="14"/>
      <c r="B15" s="14"/>
      <c r="C15" s="14"/>
      <c r="D15" s="14"/>
      <c r="E15" s="14"/>
      <c r="F15" s="14"/>
      <c r="G15" s="14"/>
    </row>
    <row r="16" spans="1:8" x14ac:dyDescent="0.2">
      <c r="A16" s="14"/>
      <c r="B16" s="14"/>
      <c r="C16" s="14"/>
      <c r="D16" s="14"/>
      <c r="E16" s="14"/>
      <c r="F16" s="14"/>
      <c r="G16" s="14"/>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
  <sheetViews>
    <sheetView showGridLines="0" workbookViewId="0">
      <selection activeCell="F15" sqref="F15"/>
    </sheetView>
  </sheetViews>
  <sheetFormatPr defaultRowHeight="15" x14ac:dyDescent="0.25"/>
  <cols>
    <col min="2" max="2" width="77.140625" customWidth="1"/>
  </cols>
  <sheetData>
    <row r="1" spans="2:8" ht="24" customHeight="1" x14ac:dyDescent="0.25">
      <c r="B1" s="108" t="s">
        <v>179</v>
      </c>
      <c r="H1" s="4"/>
    </row>
    <row r="2" spans="2:8" s="58" customFormat="1" ht="97.5" customHeight="1" x14ac:dyDescent="0.25">
      <c r="B2" s="72"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C2E6"/>
  </sheetPr>
  <dimension ref="A1:F18"/>
  <sheetViews>
    <sheetView showGridLines="0" workbookViewId="0">
      <selection activeCell="E7" sqref="E7"/>
    </sheetView>
  </sheetViews>
  <sheetFormatPr defaultColWidth="9.28515625" defaultRowHeight="14.25" x14ac:dyDescent="0.2"/>
  <cols>
    <col min="1" max="1" width="21" style="5" customWidth="1"/>
    <col min="2" max="2" width="23.42578125" style="5" customWidth="1"/>
    <col min="3" max="6" width="28" style="5" customWidth="1"/>
    <col min="7" max="16384" width="9.28515625" style="5"/>
  </cols>
  <sheetData>
    <row r="1" spans="1:6" ht="15.75" customHeight="1" thickBot="1" x14ac:dyDescent="0.25">
      <c r="A1" s="15"/>
      <c r="C1" s="269"/>
      <c r="D1" s="269"/>
      <c r="E1" s="269"/>
      <c r="F1" s="269"/>
    </row>
    <row r="2" spans="1:6" x14ac:dyDescent="0.2">
      <c r="A2" s="16"/>
      <c r="B2" s="17"/>
      <c r="C2" s="18" t="s">
        <v>181</v>
      </c>
      <c r="D2" s="18" t="s">
        <v>182</v>
      </c>
      <c r="E2" s="18" t="s">
        <v>183</v>
      </c>
      <c r="F2" s="19" t="s">
        <v>184</v>
      </c>
    </row>
    <row r="3" spans="1:6" ht="85.5" x14ac:dyDescent="0.2">
      <c r="A3" s="270" t="s">
        <v>185</v>
      </c>
      <c r="B3" s="20" t="s">
        <v>186</v>
      </c>
      <c r="C3" s="174" t="s">
        <v>187</v>
      </c>
      <c r="D3" s="21"/>
      <c r="E3" s="21"/>
      <c r="F3" s="21"/>
    </row>
    <row r="4" spans="1:6" ht="14.65" customHeight="1" x14ac:dyDescent="0.2">
      <c r="A4" s="267"/>
      <c r="B4" s="20" t="s">
        <v>118</v>
      </c>
      <c r="C4" s="173" t="s">
        <v>188</v>
      </c>
      <c r="D4" s="22"/>
      <c r="E4" s="22"/>
      <c r="F4" s="22"/>
    </row>
    <row r="5" spans="1:6" ht="14.85" customHeight="1" x14ac:dyDescent="0.2">
      <c r="A5" s="267"/>
      <c r="B5" s="20" t="s">
        <v>115</v>
      </c>
      <c r="C5" s="173" t="s">
        <v>188</v>
      </c>
      <c r="D5" s="22"/>
      <c r="E5" s="22"/>
      <c r="F5" s="22"/>
    </row>
    <row r="6" spans="1:6" ht="99.75" x14ac:dyDescent="0.2">
      <c r="A6" s="268"/>
      <c r="B6" s="20" t="s">
        <v>189</v>
      </c>
      <c r="C6" s="173" t="s">
        <v>190</v>
      </c>
      <c r="D6" s="22"/>
      <c r="E6" s="22"/>
      <c r="F6" s="22"/>
    </row>
    <row r="7" spans="1:6" ht="14.85" customHeight="1" x14ac:dyDescent="0.2">
      <c r="A7" s="266" t="s">
        <v>191</v>
      </c>
      <c r="B7" s="20" t="s">
        <v>186</v>
      </c>
      <c r="C7" s="23"/>
      <c r="D7" s="21"/>
      <c r="E7" s="21"/>
      <c r="F7" s="21"/>
    </row>
    <row r="8" spans="1:6" ht="14.85" customHeight="1" x14ac:dyDescent="0.2">
      <c r="A8" s="267"/>
      <c r="B8" s="20" t="s">
        <v>118</v>
      </c>
      <c r="C8" s="22"/>
      <c r="D8" s="22"/>
      <c r="E8" s="22"/>
      <c r="F8" s="22"/>
    </row>
    <row r="9" spans="1:6" ht="14.85" customHeight="1" x14ac:dyDescent="0.2">
      <c r="A9" s="267"/>
      <c r="B9" s="20" t="s">
        <v>115</v>
      </c>
      <c r="C9" s="22"/>
      <c r="D9" s="22"/>
      <c r="E9" s="22"/>
      <c r="F9" s="22"/>
    </row>
    <row r="10" spans="1:6" ht="66.75" customHeight="1" x14ac:dyDescent="0.2">
      <c r="A10" s="268"/>
      <c r="B10" s="20" t="s">
        <v>189</v>
      </c>
      <c r="C10" s="22"/>
      <c r="D10" s="22"/>
      <c r="E10" s="22"/>
      <c r="F10" s="22"/>
    </row>
    <row r="11" spans="1:6" ht="15" x14ac:dyDescent="0.2">
      <c r="A11" s="266" t="s">
        <v>191</v>
      </c>
      <c r="B11" s="20" t="s">
        <v>186</v>
      </c>
      <c r="C11" s="23"/>
      <c r="D11" s="21"/>
      <c r="E11" s="21"/>
      <c r="F11" s="21"/>
    </row>
    <row r="12" spans="1:6" ht="15" x14ac:dyDescent="0.2">
      <c r="A12" s="267"/>
      <c r="B12" s="20" t="s">
        <v>118</v>
      </c>
      <c r="C12" s="22"/>
      <c r="D12" s="22"/>
      <c r="E12" s="22"/>
      <c r="F12" s="22"/>
    </row>
    <row r="13" spans="1:6" ht="15" x14ac:dyDescent="0.2">
      <c r="A13" s="267"/>
      <c r="B13" s="20" t="s">
        <v>115</v>
      </c>
      <c r="C13" s="22"/>
      <c r="D13" s="22"/>
      <c r="E13" s="22"/>
      <c r="F13" s="22"/>
    </row>
    <row r="14" spans="1:6" ht="90" x14ac:dyDescent="0.2">
      <c r="A14" s="268"/>
      <c r="B14" s="20" t="s">
        <v>189</v>
      </c>
      <c r="C14" s="22"/>
      <c r="D14" s="22"/>
      <c r="E14" s="22"/>
      <c r="F14" s="22"/>
    </row>
    <row r="15" spans="1:6" ht="15" x14ac:dyDescent="0.2">
      <c r="A15" s="266" t="s">
        <v>191</v>
      </c>
      <c r="B15" s="20" t="s">
        <v>186</v>
      </c>
      <c r="C15" s="23"/>
      <c r="D15" s="21"/>
      <c r="E15" s="21"/>
      <c r="F15" s="21"/>
    </row>
    <row r="16" spans="1:6" ht="15" x14ac:dyDescent="0.2">
      <c r="A16" s="267"/>
      <c r="B16" s="20" t="s">
        <v>118</v>
      </c>
      <c r="C16" s="22"/>
      <c r="D16" s="22"/>
      <c r="E16" s="22"/>
      <c r="F16" s="22"/>
    </row>
    <row r="17" spans="1:6" ht="15" x14ac:dyDescent="0.2">
      <c r="A17" s="267"/>
      <c r="B17" s="20" t="s">
        <v>115</v>
      </c>
      <c r="C17" s="22"/>
      <c r="D17" s="22"/>
      <c r="E17" s="22"/>
      <c r="F17" s="22"/>
    </row>
    <row r="18" spans="1:6" ht="90" x14ac:dyDescent="0.2">
      <c r="A18" s="268"/>
      <c r="B18" s="20" t="s">
        <v>189</v>
      </c>
      <c r="C18" s="22"/>
      <c r="D18" s="22"/>
      <c r="E18" s="22"/>
      <c r="F18" s="22"/>
    </row>
  </sheetData>
  <mergeCells count="5">
    <mergeCell ref="A15:A18"/>
    <mergeCell ref="C1:F1"/>
    <mergeCell ref="A3:A6"/>
    <mergeCell ref="A7:A10"/>
    <mergeCell ref="A11:A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showGridLines="0" workbookViewId="0">
      <selection activeCell="C7" sqref="C7"/>
    </sheetView>
  </sheetViews>
  <sheetFormatPr defaultRowHeight="15" x14ac:dyDescent="0.25"/>
  <cols>
    <col min="2" max="2" width="58.140625" customWidth="1"/>
  </cols>
  <sheetData>
    <row r="1" spans="2:4" x14ac:dyDescent="0.25">
      <c r="B1" s="109" t="s">
        <v>192</v>
      </c>
      <c r="C1" s="4"/>
      <c r="D1" s="4"/>
    </row>
    <row r="3" spans="2:4" ht="85.5" x14ac:dyDescent="0.25">
      <c r="B3" s="73" t="s">
        <v>193</v>
      </c>
    </row>
    <row r="4" spans="2:4" ht="72" x14ac:dyDescent="0.25">
      <c r="B4" s="176" t="s">
        <v>194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C2E6"/>
  </sheetPr>
  <dimension ref="B1:F13"/>
  <sheetViews>
    <sheetView showGridLines="0" workbookViewId="0">
      <selection activeCell="F27" sqref="F27"/>
    </sheetView>
  </sheetViews>
  <sheetFormatPr defaultRowHeight="15" x14ac:dyDescent="0.25"/>
  <cols>
    <col min="2" max="2" width="20.28515625" customWidth="1"/>
    <col min="3" max="3" width="39.42578125" customWidth="1"/>
    <col min="4" max="4" width="21.28515625" customWidth="1"/>
    <col min="5" max="5" width="23" customWidth="1"/>
    <col min="6" max="6" width="21" customWidth="1"/>
  </cols>
  <sheetData>
    <row r="1" spans="2:6" ht="15.75" thickBot="1" x14ac:dyDescent="0.3"/>
    <row r="2" spans="2:6" x14ac:dyDescent="0.25">
      <c r="B2" s="17" t="s">
        <v>165</v>
      </c>
      <c r="C2" s="18" t="s">
        <v>195</v>
      </c>
      <c r="D2" s="18" t="s">
        <v>182</v>
      </c>
      <c r="E2" s="18" t="s">
        <v>183</v>
      </c>
      <c r="F2" s="19" t="s">
        <v>184</v>
      </c>
    </row>
    <row r="3" spans="2:6" ht="28.9" customHeight="1" x14ac:dyDescent="0.25">
      <c r="B3" s="20" t="s">
        <v>196</v>
      </c>
      <c r="C3" s="177"/>
      <c r="D3" s="20"/>
      <c r="E3" s="20"/>
      <c r="F3" s="20"/>
    </row>
    <row r="4" spans="2:6" x14ac:dyDescent="0.25">
      <c r="B4" s="20" t="s">
        <v>197</v>
      </c>
      <c r="C4" s="177"/>
      <c r="D4" s="24"/>
      <c r="E4" s="20"/>
      <c r="F4" s="20"/>
    </row>
    <row r="5" spans="2:6" x14ac:dyDescent="0.25">
      <c r="B5" s="273" t="s">
        <v>198</v>
      </c>
      <c r="C5" s="271"/>
      <c r="D5" s="271"/>
      <c r="E5" s="271"/>
      <c r="F5" s="271"/>
    </row>
    <row r="6" spans="2:6" x14ac:dyDescent="0.25">
      <c r="B6" s="273"/>
      <c r="C6" s="276"/>
      <c r="D6" s="276"/>
      <c r="E6" s="276"/>
      <c r="F6" s="276"/>
    </row>
    <row r="7" spans="2:6" ht="78" customHeight="1" x14ac:dyDescent="0.25">
      <c r="B7" s="273"/>
      <c r="C7" s="272"/>
      <c r="D7" s="272"/>
      <c r="E7" s="272"/>
      <c r="F7" s="272"/>
    </row>
    <row r="8" spans="2:6" x14ac:dyDescent="0.25">
      <c r="B8" s="274" t="s">
        <v>199</v>
      </c>
      <c r="C8" s="277"/>
      <c r="D8" s="271"/>
      <c r="E8" s="271"/>
      <c r="F8" s="271"/>
    </row>
    <row r="9" spans="2:6" x14ac:dyDescent="0.25">
      <c r="B9" s="274"/>
      <c r="C9" s="278"/>
      <c r="D9" s="276"/>
      <c r="E9" s="276"/>
      <c r="F9" s="276"/>
    </row>
    <row r="10" spans="2:6" x14ac:dyDescent="0.25">
      <c r="B10" s="274"/>
      <c r="C10" s="278"/>
      <c r="D10" s="276"/>
      <c r="E10" s="276"/>
      <c r="F10" s="276"/>
    </row>
    <row r="11" spans="2:6" ht="64.150000000000006" customHeight="1" x14ac:dyDescent="0.25">
      <c r="B11" s="274"/>
      <c r="C11" s="279"/>
      <c r="D11" s="272"/>
      <c r="E11" s="272"/>
      <c r="F11" s="272"/>
    </row>
    <row r="12" spans="2:6" x14ac:dyDescent="0.25">
      <c r="B12" s="275" t="s">
        <v>200</v>
      </c>
      <c r="C12" s="271"/>
      <c r="D12" s="271"/>
      <c r="E12" s="271"/>
      <c r="F12" s="271"/>
    </row>
    <row r="13" spans="2:6" ht="109.15" customHeight="1" x14ac:dyDescent="0.25">
      <c r="B13" s="275"/>
      <c r="C13" s="272"/>
      <c r="D13" s="272"/>
      <c r="E13" s="272"/>
      <c r="F13" s="272"/>
    </row>
  </sheetData>
  <mergeCells count="15">
    <mergeCell ref="C12:C13"/>
    <mergeCell ref="D12:D13"/>
    <mergeCell ref="E12:E13"/>
    <mergeCell ref="F12:F13"/>
    <mergeCell ref="B5:B7"/>
    <mergeCell ref="B8:B11"/>
    <mergeCell ref="B12:B13"/>
    <mergeCell ref="E5:E7"/>
    <mergeCell ref="D5:D7"/>
    <mergeCell ref="C5:C7"/>
    <mergeCell ref="F5:F7"/>
    <mergeCell ref="C8:C11"/>
    <mergeCell ref="D8:D11"/>
    <mergeCell ref="E8:E11"/>
    <mergeCell ref="F8:F11"/>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C2E6"/>
  </sheetPr>
  <dimension ref="B2:I32"/>
  <sheetViews>
    <sheetView showGridLines="0" zoomScale="90" zoomScaleNormal="90" workbookViewId="0">
      <selection activeCell="C14" sqref="C14:C17"/>
    </sheetView>
  </sheetViews>
  <sheetFormatPr defaultRowHeight="15" x14ac:dyDescent="0.25"/>
  <cols>
    <col min="2" max="2" width="42.7109375" customWidth="1"/>
    <col min="3" max="3" width="41.28515625" customWidth="1"/>
    <col min="4" max="4" width="29" customWidth="1"/>
    <col min="5" max="5" width="27.85546875" customWidth="1"/>
    <col min="6" max="6" width="25.5703125" customWidth="1"/>
    <col min="7" max="7" width="24.42578125" customWidth="1"/>
    <col min="8" max="8" width="15.7109375" customWidth="1"/>
    <col min="9" max="9" width="18.5703125" customWidth="1"/>
  </cols>
  <sheetData>
    <row r="2" spans="2:9" x14ac:dyDescent="0.25">
      <c r="B2" s="295" t="s">
        <v>201</v>
      </c>
      <c r="C2" s="295"/>
      <c r="D2" s="56"/>
    </row>
    <row r="3" spans="2:9" x14ac:dyDescent="0.25">
      <c r="B3" s="41" t="s">
        <v>202</v>
      </c>
      <c r="C3" s="42" t="s">
        <v>203</v>
      </c>
    </row>
    <row r="4" spans="2:9" x14ac:dyDescent="0.25">
      <c r="B4" s="43" t="s">
        <v>204</v>
      </c>
      <c r="C4" s="44" t="s">
        <v>205</v>
      </c>
    </row>
    <row r="5" spans="2:9" x14ac:dyDescent="0.25">
      <c r="B5" s="43" t="s">
        <v>206</v>
      </c>
      <c r="C5" s="44" t="s">
        <v>207</v>
      </c>
    </row>
    <row r="6" spans="2:9" x14ac:dyDescent="0.25">
      <c r="B6" s="43" t="s">
        <v>208</v>
      </c>
      <c r="C6" s="44" t="s">
        <v>209</v>
      </c>
    </row>
    <row r="7" spans="2:9" x14ac:dyDescent="0.25">
      <c r="B7" s="45" t="s">
        <v>210</v>
      </c>
      <c r="C7" s="46" t="s">
        <v>211</v>
      </c>
    </row>
    <row r="8" spans="2:9" x14ac:dyDescent="0.25">
      <c r="B8" s="47" t="s">
        <v>104</v>
      </c>
    </row>
    <row r="9" spans="2:9" x14ac:dyDescent="0.25">
      <c r="B9" s="47" t="s">
        <v>104</v>
      </c>
    </row>
    <row r="10" spans="2:9" ht="28.5" customHeight="1" x14ac:dyDescent="0.25">
      <c r="B10" s="312" t="s">
        <v>212</v>
      </c>
      <c r="C10" s="304" t="s">
        <v>213</v>
      </c>
      <c r="D10" s="304" t="s">
        <v>214</v>
      </c>
      <c r="E10" s="304" t="s">
        <v>215</v>
      </c>
      <c r="F10" s="310" t="s">
        <v>216</v>
      </c>
      <c r="G10" s="304" t="s">
        <v>217</v>
      </c>
      <c r="H10" s="306" t="s">
        <v>218</v>
      </c>
      <c r="I10" s="307"/>
    </row>
    <row r="11" spans="2:9" x14ac:dyDescent="0.25">
      <c r="B11" s="313"/>
      <c r="C11" s="305"/>
      <c r="D11" s="305"/>
      <c r="E11" s="305"/>
      <c r="F11" s="311"/>
      <c r="G11" s="305"/>
      <c r="H11" s="308"/>
      <c r="I11" s="309"/>
    </row>
    <row r="12" spans="2:9" ht="28.5" customHeight="1" x14ac:dyDescent="0.25">
      <c r="B12" s="313"/>
      <c r="C12" s="296" t="s">
        <v>219</v>
      </c>
      <c r="D12" s="296" t="s">
        <v>220</v>
      </c>
      <c r="E12" s="296" t="s">
        <v>221</v>
      </c>
      <c r="F12" s="296" t="s">
        <v>222</v>
      </c>
      <c r="G12" s="302" t="s">
        <v>223</v>
      </c>
      <c r="H12" s="300" t="s">
        <v>224</v>
      </c>
      <c r="I12" s="298" t="s">
        <v>225</v>
      </c>
    </row>
    <row r="13" spans="2:9" x14ac:dyDescent="0.25">
      <c r="B13" s="314"/>
      <c r="C13" s="297"/>
      <c r="D13" s="297"/>
      <c r="E13" s="297"/>
      <c r="F13" s="297"/>
      <c r="G13" s="303"/>
      <c r="H13" s="301"/>
      <c r="I13" s="299"/>
    </row>
    <row r="14" spans="2:9" x14ac:dyDescent="0.25">
      <c r="B14" s="55" t="s">
        <v>226</v>
      </c>
      <c r="C14" s="280" t="s">
        <v>227</v>
      </c>
      <c r="D14" s="280" t="s">
        <v>227</v>
      </c>
      <c r="E14" s="280" t="s">
        <v>227</v>
      </c>
      <c r="F14" s="280" t="s">
        <v>227</v>
      </c>
      <c r="G14" s="280" t="s">
        <v>227</v>
      </c>
      <c r="H14" s="293" t="s">
        <v>227</v>
      </c>
      <c r="I14" s="294" t="s">
        <v>227</v>
      </c>
    </row>
    <row r="15" spans="2:9" x14ac:dyDescent="0.25">
      <c r="B15" s="284" t="s">
        <v>228</v>
      </c>
      <c r="C15" s="281"/>
      <c r="D15" s="281"/>
      <c r="E15" s="281"/>
      <c r="F15" s="281"/>
      <c r="G15" s="281"/>
      <c r="H15" s="281"/>
      <c r="I15" s="290"/>
    </row>
    <row r="16" spans="2:9" x14ac:dyDescent="0.25">
      <c r="B16" s="284"/>
      <c r="C16" s="281"/>
      <c r="D16" s="281"/>
      <c r="E16" s="281"/>
      <c r="F16" s="281"/>
      <c r="G16" s="281"/>
      <c r="H16" s="281"/>
      <c r="I16" s="290"/>
    </row>
    <row r="17" spans="2:9" x14ac:dyDescent="0.25">
      <c r="B17" s="285"/>
      <c r="C17" s="282"/>
      <c r="D17" s="282"/>
      <c r="E17" s="282"/>
      <c r="F17" s="282"/>
      <c r="G17" s="282"/>
      <c r="H17" s="282"/>
      <c r="I17" s="291"/>
    </row>
    <row r="18" spans="2:9" x14ac:dyDescent="0.25">
      <c r="B18" s="49" t="s">
        <v>212</v>
      </c>
      <c r="C18" s="50" t="s">
        <v>227</v>
      </c>
      <c r="D18" s="50" t="s">
        <v>227</v>
      </c>
      <c r="E18" s="50" t="s">
        <v>227</v>
      </c>
      <c r="F18" s="50" t="s">
        <v>227</v>
      </c>
      <c r="G18" s="50" t="s">
        <v>227</v>
      </c>
      <c r="H18" s="50" t="s">
        <v>227</v>
      </c>
      <c r="I18" s="51" t="s">
        <v>227</v>
      </c>
    </row>
    <row r="19" spans="2:9" x14ac:dyDescent="0.25">
      <c r="B19" s="48" t="s">
        <v>229</v>
      </c>
      <c r="C19" s="280" t="s">
        <v>227</v>
      </c>
      <c r="D19" s="280" t="s">
        <v>227</v>
      </c>
      <c r="E19" s="280" t="s">
        <v>227</v>
      </c>
      <c r="F19" s="280" t="s">
        <v>227</v>
      </c>
      <c r="G19" s="280" t="s">
        <v>227</v>
      </c>
      <c r="H19" s="280" t="s">
        <v>227</v>
      </c>
      <c r="I19" s="289" t="s">
        <v>227</v>
      </c>
    </row>
    <row r="20" spans="2:9" x14ac:dyDescent="0.25">
      <c r="B20" s="286" t="s">
        <v>230</v>
      </c>
      <c r="C20" s="281"/>
      <c r="D20" s="281"/>
      <c r="E20" s="281"/>
      <c r="F20" s="281"/>
      <c r="G20" s="281"/>
      <c r="H20" s="281"/>
      <c r="I20" s="290"/>
    </row>
    <row r="21" spans="2:9" x14ac:dyDescent="0.25">
      <c r="B21" s="287"/>
      <c r="C21" s="282"/>
      <c r="D21" s="282"/>
      <c r="E21" s="282"/>
      <c r="F21" s="282"/>
      <c r="G21" s="282"/>
      <c r="H21" s="282"/>
      <c r="I21" s="291"/>
    </row>
    <row r="22" spans="2:9" x14ac:dyDescent="0.25">
      <c r="B22" s="52" t="s">
        <v>231</v>
      </c>
      <c r="C22" s="50" t="s">
        <v>227</v>
      </c>
      <c r="D22" s="50" t="s">
        <v>227</v>
      </c>
      <c r="E22" s="50" t="s">
        <v>227</v>
      </c>
      <c r="F22" s="50" t="s">
        <v>227</v>
      </c>
      <c r="G22" s="50" t="s">
        <v>227</v>
      </c>
      <c r="H22" s="50" t="s">
        <v>227</v>
      </c>
      <c r="I22" s="51" t="s">
        <v>227</v>
      </c>
    </row>
    <row r="23" spans="2:9" x14ac:dyDescent="0.25">
      <c r="B23" s="55" t="s">
        <v>232</v>
      </c>
      <c r="C23" s="280" t="s">
        <v>227</v>
      </c>
      <c r="D23" s="280" t="s">
        <v>227</v>
      </c>
      <c r="E23" s="280" t="s">
        <v>227</v>
      </c>
      <c r="F23" s="280" t="s">
        <v>227</v>
      </c>
      <c r="G23" s="280" t="s">
        <v>227</v>
      </c>
      <c r="H23" s="280" t="s">
        <v>227</v>
      </c>
      <c r="I23" s="289" t="s">
        <v>227</v>
      </c>
    </row>
    <row r="24" spans="2:9" x14ac:dyDescent="0.25">
      <c r="B24" s="284" t="s">
        <v>233</v>
      </c>
      <c r="C24" s="281"/>
      <c r="D24" s="281"/>
      <c r="E24" s="281"/>
      <c r="F24" s="281"/>
      <c r="G24" s="281"/>
      <c r="H24" s="281"/>
      <c r="I24" s="290"/>
    </row>
    <row r="25" spans="2:9" x14ac:dyDescent="0.25">
      <c r="B25" s="284"/>
      <c r="C25" s="281"/>
      <c r="D25" s="281"/>
      <c r="E25" s="281"/>
      <c r="F25" s="281"/>
      <c r="G25" s="281"/>
      <c r="H25" s="281"/>
      <c r="I25" s="290"/>
    </row>
    <row r="26" spans="2:9" x14ac:dyDescent="0.25">
      <c r="B26" s="285"/>
      <c r="C26" s="282"/>
      <c r="D26" s="282"/>
      <c r="E26" s="282"/>
      <c r="F26" s="282"/>
      <c r="G26" s="282"/>
      <c r="H26" s="282"/>
      <c r="I26" s="291"/>
    </row>
    <row r="27" spans="2:9" x14ac:dyDescent="0.25">
      <c r="B27" s="53" t="s">
        <v>234</v>
      </c>
      <c r="C27" s="50" t="s">
        <v>227</v>
      </c>
      <c r="D27" s="50" t="s">
        <v>227</v>
      </c>
      <c r="E27" s="50" t="s">
        <v>227</v>
      </c>
      <c r="F27" s="50" t="s">
        <v>227</v>
      </c>
      <c r="G27" s="50" t="s">
        <v>227</v>
      </c>
      <c r="H27" s="50" t="s">
        <v>227</v>
      </c>
      <c r="I27" s="51" t="s">
        <v>227</v>
      </c>
    </row>
    <row r="28" spans="2:9" x14ac:dyDescent="0.25">
      <c r="B28" s="48" t="s">
        <v>235</v>
      </c>
      <c r="C28" s="280" t="s">
        <v>227</v>
      </c>
      <c r="D28" s="280" t="s">
        <v>227</v>
      </c>
      <c r="E28" s="280" t="s">
        <v>227</v>
      </c>
      <c r="F28" s="280" t="s">
        <v>227</v>
      </c>
      <c r="G28" s="280" t="s">
        <v>227</v>
      </c>
      <c r="H28" s="280" t="s">
        <v>227</v>
      </c>
      <c r="I28" s="289" t="s">
        <v>227</v>
      </c>
    </row>
    <row r="29" spans="2:9" x14ac:dyDescent="0.25">
      <c r="B29" s="286" t="s">
        <v>236</v>
      </c>
      <c r="C29" s="281"/>
      <c r="D29" s="281"/>
      <c r="E29" s="281"/>
      <c r="F29" s="281"/>
      <c r="G29" s="281"/>
      <c r="H29" s="281"/>
      <c r="I29" s="290"/>
    </row>
    <row r="30" spans="2:9" x14ac:dyDescent="0.25">
      <c r="B30" s="288"/>
      <c r="C30" s="283"/>
      <c r="D30" s="283"/>
      <c r="E30" s="283"/>
      <c r="F30" s="283"/>
      <c r="G30" s="283"/>
      <c r="H30" s="283"/>
      <c r="I30" s="292"/>
    </row>
    <row r="31" spans="2:9" x14ac:dyDescent="0.25">
      <c r="B31" s="47" t="s">
        <v>227</v>
      </c>
    </row>
    <row r="32" spans="2:9" x14ac:dyDescent="0.25">
      <c r="B32" s="54" t="s">
        <v>104</v>
      </c>
    </row>
  </sheetData>
  <mergeCells count="47">
    <mergeCell ref="B2:C2"/>
    <mergeCell ref="D12:D13"/>
    <mergeCell ref="E12:E13"/>
    <mergeCell ref="F12:F13"/>
    <mergeCell ref="I12:I13"/>
    <mergeCell ref="H12:H13"/>
    <mergeCell ref="G12:G13"/>
    <mergeCell ref="G10:G11"/>
    <mergeCell ref="H10:I11"/>
    <mergeCell ref="F10:F11"/>
    <mergeCell ref="E10:E11"/>
    <mergeCell ref="D10:D11"/>
    <mergeCell ref="B10:B13"/>
    <mergeCell ref="C10:C11"/>
    <mergeCell ref="C12:C13"/>
    <mergeCell ref="H14:H17"/>
    <mergeCell ref="I14:I17"/>
    <mergeCell ref="C19:C21"/>
    <mergeCell ref="I19:I21"/>
    <mergeCell ref="H19:H21"/>
    <mergeCell ref="G19:G21"/>
    <mergeCell ref="F19:F21"/>
    <mergeCell ref="E19:E21"/>
    <mergeCell ref="D19:D21"/>
    <mergeCell ref="C14:C17"/>
    <mergeCell ref="D14:D17"/>
    <mergeCell ref="E14:E17"/>
    <mergeCell ref="F14:F17"/>
    <mergeCell ref="G14:G17"/>
    <mergeCell ref="I23:I26"/>
    <mergeCell ref="I28:I30"/>
    <mergeCell ref="H28:H30"/>
    <mergeCell ref="H23:H26"/>
    <mergeCell ref="G23:G26"/>
    <mergeCell ref="G28:G30"/>
    <mergeCell ref="F23:F26"/>
    <mergeCell ref="F28:F30"/>
    <mergeCell ref="E23:E26"/>
    <mergeCell ref="E28:E30"/>
    <mergeCell ref="D23:D26"/>
    <mergeCell ref="D28:D30"/>
    <mergeCell ref="C23:C26"/>
    <mergeCell ref="C28:C30"/>
    <mergeCell ref="B15:B17"/>
    <mergeCell ref="B20:B21"/>
    <mergeCell ref="B24:B26"/>
    <mergeCell ref="B29:B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pageSetUpPr fitToPage="1"/>
  </sheetPr>
  <dimension ref="A1:AC100"/>
  <sheetViews>
    <sheetView showGridLines="0" zoomScaleNormal="100" workbookViewId="0">
      <selection activeCell="R9" sqref="R9"/>
    </sheetView>
  </sheetViews>
  <sheetFormatPr defaultColWidth="8.85546875" defaultRowHeight="15" x14ac:dyDescent="0.25"/>
  <cols>
    <col min="1" max="1" width="8.85546875" style="144"/>
    <col min="2" max="2" width="24.28515625" style="148" customWidth="1"/>
    <col min="3" max="19" width="23.28515625" style="149" customWidth="1"/>
    <col min="20" max="20" width="10.28515625" style="149" hidden="1" customWidth="1"/>
    <col min="21" max="24" width="11.42578125" style="149" customWidth="1"/>
    <col min="25" max="25" width="26" style="149" customWidth="1"/>
    <col min="26" max="26" width="8.85546875" style="144"/>
    <col min="27" max="27" width="0" style="144" hidden="1" customWidth="1"/>
    <col min="28" max="29" width="8.85546875" style="144" hidden="1" customWidth="1"/>
    <col min="30" max="16384" width="8.85546875" style="144"/>
  </cols>
  <sheetData>
    <row r="1" spans="1:29" ht="57.75" thickBot="1" x14ac:dyDescent="0.3">
      <c r="A1" s="192"/>
      <c r="B1" s="193"/>
      <c r="C1" s="194" t="s">
        <v>14</v>
      </c>
      <c r="D1" s="195"/>
      <c r="E1" s="195"/>
      <c r="F1" s="195"/>
      <c r="G1" s="195"/>
      <c r="H1" s="195"/>
      <c r="I1" s="195"/>
      <c r="J1" s="195"/>
      <c r="K1" s="195"/>
      <c r="L1" s="195"/>
      <c r="M1" s="196"/>
      <c r="N1" s="153"/>
      <c r="O1" s="197" t="s">
        <v>15</v>
      </c>
      <c r="P1" s="197"/>
      <c r="Q1" s="197"/>
      <c r="R1" s="197"/>
      <c r="S1" s="198"/>
      <c r="T1" s="154" t="s">
        <v>16</v>
      </c>
      <c r="U1" s="186" t="s">
        <v>17</v>
      </c>
      <c r="V1" s="186" t="s">
        <v>18</v>
      </c>
      <c r="W1" s="186" t="s">
        <v>19</v>
      </c>
      <c r="X1" s="186" t="s">
        <v>20</v>
      </c>
      <c r="Y1" s="188" t="s">
        <v>21</v>
      </c>
      <c r="AB1" s="155" t="s">
        <v>22</v>
      </c>
      <c r="AC1" s="145"/>
    </row>
    <row r="2" spans="1:29" s="163" customFormat="1" ht="96" customHeight="1" thickBot="1" x14ac:dyDescent="0.3">
      <c r="A2" s="190" t="s">
        <v>23</v>
      </c>
      <c r="B2" s="191"/>
      <c r="C2" s="156" t="s">
        <v>24</v>
      </c>
      <c r="D2" s="157" t="s">
        <v>25</v>
      </c>
      <c r="E2" s="158" t="s">
        <v>26</v>
      </c>
      <c r="F2" s="157" t="s">
        <v>27</v>
      </c>
      <c r="G2" s="157" t="s">
        <v>27</v>
      </c>
      <c r="H2" s="157" t="s">
        <v>28</v>
      </c>
      <c r="I2" s="157" t="s">
        <v>29</v>
      </c>
      <c r="J2" s="157" t="s">
        <v>30</v>
      </c>
      <c r="K2" s="156" t="s">
        <v>31</v>
      </c>
      <c r="L2" s="156" t="s">
        <v>32</v>
      </c>
      <c r="M2" s="157" t="s">
        <v>33</v>
      </c>
      <c r="N2" s="159" t="s">
        <v>34</v>
      </c>
      <c r="O2" s="160" t="s">
        <v>35</v>
      </c>
      <c r="P2" s="160" t="s">
        <v>36</v>
      </c>
      <c r="Q2" s="160" t="s">
        <v>37</v>
      </c>
      <c r="R2" s="160" t="s">
        <v>38</v>
      </c>
      <c r="S2" s="161" t="s">
        <v>39</v>
      </c>
      <c r="T2" s="162" t="s">
        <v>40</v>
      </c>
      <c r="U2" s="187"/>
      <c r="V2" s="187"/>
      <c r="W2" s="187"/>
      <c r="X2" s="187"/>
      <c r="Y2" s="189"/>
      <c r="AB2" s="155" t="s">
        <v>7</v>
      </c>
      <c r="AC2" s="144"/>
    </row>
    <row r="3" spans="1:29" s="166" customFormat="1" ht="28.5" x14ac:dyDescent="0.25">
      <c r="A3" s="164" t="s">
        <v>41</v>
      </c>
      <c r="B3" s="165" t="s">
        <v>42</v>
      </c>
      <c r="C3" s="77" t="s">
        <v>7</v>
      </c>
      <c r="D3" s="77" t="s">
        <v>9</v>
      </c>
      <c r="E3" s="77" t="s">
        <v>43</v>
      </c>
      <c r="F3" s="77" t="s">
        <v>9</v>
      </c>
      <c r="G3" s="77" t="s">
        <v>7</v>
      </c>
      <c r="H3" s="77" t="s">
        <v>43</v>
      </c>
      <c r="I3" s="77" t="s">
        <v>7</v>
      </c>
      <c r="J3" s="77" t="s">
        <v>7</v>
      </c>
      <c r="K3" s="77" t="s">
        <v>7</v>
      </c>
      <c r="L3" s="77" t="s">
        <v>7</v>
      </c>
      <c r="M3" s="77" t="s">
        <v>22</v>
      </c>
      <c r="N3" s="77" t="s">
        <v>7</v>
      </c>
      <c r="O3" s="77" t="s">
        <v>43</v>
      </c>
      <c r="P3" s="77" t="s">
        <v>7</v>
      </c>
      <c r="Q3" s="77" t="s">
        <v>9</v>
      </c>
      <c r="R3" s="77" t="s">
        <v>22</v>
      </c>
      <c r="S3" s="78" t="s">
        <v>7</v>
      </c>
      <c r="T3" s="146">
        <v>0</v>
      </c>
      <c r="U3" s="151">
        <f>COUNTIF($C3:$S3,"Requires*")</f>
        <v>2</v>
      </c>
      <c r="V3" s="151">
        <f>COUNTIF($C3:$S3,"Dev*")</f>
        <v>9</v>
      </c>
      <c r="W3" s="151">
        <f>COUNTIF($C3:$S3,"Ach*")</f>
        <v>3</v>
      </c>
      <c r="X3" s="151">
        <f>COUNTIF($C3:$S3,"Exc*")</f>
        <v>3</v>
      </c>
      <c r="Y3" s="171" t="str">
        <f>HLOOKUP(MAX(T3:X3),T3:X4,2,0)</f>
        <v>Developing</v>
      </c>
      <c r="AB3" s="155" t="s">
        <v>9</v>
      </c>
    </row>
    <row r="4" spans="1:29" ht="8.4499999999999993" hidden="1" customHeight="1" x14ac:dyDescent="0.25">
      <c r="A4" s="167" t="s">
        <v>41</v>
      </c>
      <c r="B4" s="168"/>
      <c r="C4" s="83"/>
      <c r="D4" s="83"/>
      <c r="E4" s="83"/>
      <c r="F4" s="83"/>
      <c r="G4" s="83"/>
      <c r="H4" s="83"/>
      <c r="I4" s="83"/>
      <c r="J4" s="83"/>
      <c r="K4" s="83"/>
      <c r="L4" s="83"/>
      <c r="M4" s="83"/>
      <c r="N4" s="83"/>
      <c r="O4" s="83"/>
      <c r="P4" s="83"/>
      <c r="Q4" s="83"/>
      <c r="R4" s="83"/>
      <c r="S4" s="83"/>
      <c r="T4" s="169" t="s">
        <v>40</v>
      </c>
      <c r="U4" s="85" t="s">
        <v>44</v>
      </c>
      <c r="V4" s="85" t="s">
        <v>7</v>
      </c>
      <c r="W4" s="85" t="s">
        <v>9</v>
      </c>
      <c r="X4" s="85" t="s">
        <v>43</v>
      </c>
      <c r="Y4" s="172" t="e">
        <f>HLOOKUP(MAX(T4:X4),T4:X4,2,0)</f>
        <v>#N/A</v>
      </c>
      <c r="AB4" s="144" t="s">
        <v>43</v>
      </c>
    </row>
    <row r="5" spans="1:29" ht="15.75" x14ac:dyDescent="0.25">
      <c r="A5" s="164" t="s">
        <v>41</v>
      </c>
      <c r="B5" s="165" t="s">
        <v>45</v>
      </c>
      <c r="C5" s="77" t="s">
        <v>22</v>
      </c>
      <c r="D5" s="77" t="s">
        <v>43</v>
      </c>
      <c r="E5" s="77" t="s">
        <v>22</v>
      </c>
      <c r="F5" s="77" t="s">
        <v>9</v>
      </c>
      <c r="G5" s="77" t="s">
        <v>43</v>
      </c>
      <c r="H5" s="77" t="s">
        <v>7</v>
      </c>
      <c r="I5" s="77" t="s">
        <v>22</v>
      </c>
      <c r="J5" s="77" t="s">
        <v>43</v>
      </c>
      <c r="K5" s="77" t="s">
        <v>9</v>
      </c>
      <c r="L5" s="77" t="s">
        <v>43</v>
      </c>
      <c r="M5" s="77" t="s">
        <v>43</v>
      </c>
      <c r="N5" s="77" t="s">
        <v>7</v>
      </c>
      <c r="O5" s="77" t="s">
        <v>43</v>
      </c>
      <c r="P5" s="77" t="s">
        <v>9</v>
      </c>
      <c r="Q5" s="77" t="s">
        <v>7</v>
      </c>
      <c r="R5" s="77" t="s">
        <v>22</v>
      </c>
      <c r="S5" s="78" t="s">
        <v>7</v>
      </c>
      <c r="T5" s="146">
        <v>0</v>
      </c>
      <c r="U5" s="151">
        <f>COUNTIF($C5:$S5,"Requires*")</f>
        <v>4</v>
      </c>
      <c r="V5" s="151">
        <f>COUNTIF($C5:$S5,"Dev*")</f>
        <v>4</v>
      </c>
      <c r="W5" s="151">
        <f>COUNTIF($C5:$S5,"Ach*")</f>
        <v>3</v>
      </c>
      <c r="X5" s="151">
        <f>COUNTIF($C5:$S5,"Exc*")</f>
        <v>6</v>
      </c>
      <c r="Y5" s="171" t="str">
        <f>HLOOKUP(MAX(T5:X5),T5:X6,2,0)</f>
        <v>Exceeding</v>
      </c>
    </row>
    <row r="6" spans="1:29" ht="47.25" hidden="1" x14ac:dyDescent="0.25">
      <c r="A6" s="167"/>
      <c r="B6" s="168"/>
      <c r="C6" s="83"/>
      <c r="D6" s="83"/>
      <c r="E6" s="83"/>
      <c r="F6" s="83"/>
      <c r="G6" s="83"/>
      <c r="H6" s="83"/>
      <c r="I6" s="83"/>
      <c r="J6" s="83"/>
      <c r="K6" s="83"/>
      <c r="L6" s="83"/>
      <c r="M6" s="83"/>
      <c r="N6" s="83"/>
      <c r="O6" s="83"/>
      <c r="P6" s="83"/>
      <c r="Q6" s="83"/>
      <c r="R6" s="83"/>
      <c r="S6" s="83"/>
      <c r="T6" s="169" t="s">
        <v>40</v>
      </c>
      <c r="U6" s="85" t="s">
        <v>44</v>
      </c>
      <c r="V6" s="85" t="s">
        <v>7</v>
      </c>
      <c r="W6" s="85" t="s">
        <v>9</v>
      </c>
      <c r="X6" s="85" t="s">
        <v>43</v>
      </c>
      <c r="Y6" s="172" t="e">
        <f>HLOOKUP(MAX(T6:X6),T6:X6,2,0)</f>
        <v>#N/A</v>
      </c>
    </row>
    <row r="7" spans="1:29" ht="15.75" x14ac:dyDescent="0.25">
      <c r="A7" s="164" t="s">
        <v>41</v>
      </c>
      <c r="B7" s="170"/>
      <c r="C7" s="77"/>
      <c r="D7" s="77"/>
      <c r="E7" s="77"/>
      <c r="F7" s="77"/>
      <c r="G7" s="77"/>
      <c r="H7" s="77"/>
      <c r="I7" s="77"/>
      <c r="J7" s="77"/>
      <c r="K7" s="77"/>
      <c r="L7" s="77"/>
      <c r="M7" s="77"/>
      <c r="N7" s="77"/>
      <c r="O7" s="77"/>
      <c r="P7" s="77"/>
      <c r="Q7" s="77"/>
      <c r="R7" s="77"/>
      <c r="S7" s="77"/>
      <c r="T7" s="146">
        <v>0</v>
      </c>
      <c r="U7" s="151">
        <f>COUNTIF($C7:$S7,"Requires*")</f>
        <v>0</v>
      </c>
      <c r="V7" s="151">
        <f>COUNTIF($C7:$S7,"Dev*")</f>
        <v>0</v>
      </c>
      <c r="W7" s="151">
        <f>COUNTIF($C7:$S7,"Ach*")</f>
        <v>0</v>
      </c>
      <c r="X7" s="151">
        <f>COUNTIF($C7:$S7,"Exc*")</f>
        <v>0</v>
      </c>
      <c r="Y7" s="171" t="str">
        <f>HLOOKUP(MAX(T7:X7),T7:X8,2,0)</f>
        <v>Yet to be assessed</v>
      </c>
    </row>
    <row r="8" spans="1:29" ht="47.25" hidden="1" x14ac:dyDescent="0.25">
      <c r="A8" s="167"/>
      <c r="B8" s="168"/>
      <c r="C8" s="83"/>
      <c r="D8" s="83"/>
      <c r="E8" s="83"/>
      <c r="F8" s="83"/>
      <c r="G8" s="83"/>
      <c r="H8" s="83"/>
      <c r="I8" s="83"/>
      <c r="J8" s="83"/>
      <c r="K8" s="83"/>
      <c r="L8" s="83"/>
      <c r="M8" s="83"/>
      <c r="N8" s="83"/>
      <c r="O8" s="83"/>
      <c r="P8" s="83"/>
      <c r="Q8" s="83"/>
      <c r="R8" s="83"/>
      <c r="S8" s="83"/>
      <c r="T8" s="169" t="s">
        <v>40</v>
      </c>
      <c r="U8" s="85" t="s">
        <v>44</v>
      </c>
      <c r="V8" s="85" t="s">
        <v>7</v>
      </c>
      <c r="W8" s="85" t="s">
        <v>9</v>
      </c>
      <c r="X8" s="85" t="s">
        <v>43</v>
      </c>
      <c r="Y8" s="172" t="e">
        <f>HLOOKUP(MAX(T8:X8),T8:X8,2,0)</f>
        <v>#N/A</v>
      </c>
    </row>
    <row r="9" spans="1:29" ht="15.75" x14ac:dyDescent="0.25">
      <c r="A9" s="164" t="s">
        <v>41</v>
      </c>
      <c r="B9" s="170"/>
      <c r="C9" s="77"/>
      <c r="D9" s="77"/>
      <c r="E9" s="77"/>
      <c r="F9" s="77"/>
      <c r="G9" s="77"/>
      <c r="H9" s="77"/>
      <c r="I9" s="77"/>
      <c r="J9" s="77"/>
      <c r="K9" s="77"/>
      <c r="L9" s="77"/>
      <c r="M9" s="77"/>
      <c r="N9" s="77"/>
      <c r="O9" s="77"/>
      <c r="P9" s="77"/>
      <c r="Q9" s="77"/>
      <c r="R9" s="77"/>
      <c r="S9" s="77"/>
      <c r="T9" s="146">
        <v>0</v>
      </c>
      <c r="U9" s="151">
        <f>COUNTIF($C9:$S9,"Requires*")</f>
        <v>0</v>
      </c>
      <c r="V9" s="151">
        <f>COUNTIF($C9:$S9,"Dev*")</f>
        <v>0</v>
      </c>
      <c r="W9" s="151">
        <f>COUNTIF($C9:$S9,"Ach*")</f>
        <v>0</v>
      </c>
      <c r="X9" s="151">
        <f>COUNTIF($C9:$S9,"Exc*")</f>
        <v>0</v>
      </c>
      <c r="Y9" s="171" t="str">
        <f>HLOOKUP(MAX(T9:X9),T9:X10,2,0)</f>
        <v>Yet to be assessed</v>
      </c>
    </row>
    <row r="10" spans="1:29" ht="47.25" hidden="1" x14ac:dyDescent="0.25">
      <c r="A10" s="167" t="s">
        <v>41</v>
      </c>
      <c r="B10" s="168"/>
      <c r="C10" s="83"/>
      <c r="D10" s="83"/>
      <c r="E10" s="83"/>
      <c r="F10" s="83"/>
      <c r="G10" s="83"/>
      <c r="H10" s="83"/>
      <c r="I10" s="83"/>
      <c r="J10" s="83"/>
      <c r="K10" s="83"/>
      <c r="L10" s="83"/>
      <c r="M10" s="83"/>
      <c r="N10" s="83"/>
      <c r="O10" s="83"/>
      <c r="P10" s="83"/>
      <c r="Q10" s="83"/>
      <c r="R10" s="83"/>
      <c r="S10" s="83"/>
      <c r="T10" s="169" t="s">
        <v>40</v>
      </c>
      <c r="U10" s="85" t="s">
        <v>44</v>
      </c>
      <c r="V10" s="85" t="s">
        <v>7</v>
      </c>
      <c r="W10" s="85" t="s">
        <v>9</v>
      </c>
      <c r="X10" s="85" t="s">
        <v>43</v>
      </c>
      <c r="Y10" s="172" t="e">
        <f>HLOOKUP(MAX(T10:X10),T10:X10,2,0)</f>
        <v>#N/A</v>
      </c>
    </row>
    <row r="11" spans="1:29" ht="15.75" x14ac:dyDescent="0.25">
      <c r="A11" s="164" t="s">
        <v>41</v>
      </c>
      <c r="B11" s="170"/>
      <c r="C11" s="77"/>
      <c r="D11" s="77"/>
      <c r="E11" s="77"/>
      <c r="F11" s="77"/>
      <c r="G11" s="77"/>
      <c r="H11" s="77"/>
      <c r="I11" s="77"/>
      <c r="J11" s="77"/>
      <c r="K11" s="77"/>
      <c r="L11" s="77"/>
      <c r="M11" s="77"/>
      <c r="N11" s="77"/>
      <c r="O11" s="77"/>
      <c r="P11" s="77"/>
      <c r="Q11" s="77"/>
      <c r="R11" s="77"/>
      <c r="S11" s="77"/>
      <c r="T11" s="146">
        <v>0</v>
      </c>
      <c r="U11" s="151">
        <f>COUNTIF($C11:$S11,"Requires*")</f>
        <v>0</v>
      </c>
      <c r="V11" s="151">
        <f>COUNTIF($C11:$S11,"Dev*")</f>
        <v>0</v>
      </c>
      <c r="W11" s="151">
        <f>COUNTIF($C11:$S11,"Ach*")</f>
        <v>0</v>
      </c>
      <c r="X11" s="151">
        <f>COUNTIF($C11:$S11,"Exc*")</f>
        <v>0</v>
      </c>
      <c r="Y11" s="171" t="str">
        <f>HLOOKUP(MAX(T11:X11),T11:X12,2,0)</f>
        <v>Yet to be assessed</v>
      </c>
    </row>
    <row r="12" spans="1:29" ht="47.25" hidden="1" x14ac:dyDescent="0.25">
      <c r="A12" s="167"/>
      <c r="B12" s="168"/>
      <c r="C12" s="83"/>
      <c r="D12" s="83"/>
      <c r="E12" s="83"/>
      <c r="F12" s="83"/>
      <c r="G12" s="83"/>
      <c r="H12" s="83"/>
      <c r="I12" s="83"/>
      <c r="J12" s="83"/>
      <c r="K12" s="83"/>
      <c r="L12" s="83"/>
      <c r="M12" s="83"/>
      <c r="N12" s="83"/>
      <c r="O12" s="83"/>
      <c r="P12" s="83"/>
      <c r="Q12" s="83"/>
      <c r="R12" s="83"/>
      <c r="S12" s="83"/>
      <c r="T12" s="169" t="s">
        <v>40</v>
      </c>
      <c r="U12" s="85" t="s">
        <v>44</v>
      </c>
      <c r="V12" s="85" t="s">
        <v>7</v>
      </c>
      <c r="W12" s="85" t="s">
        <v>9</v>
      </c>
      <c r="X12" s="85" t="s">
        <v>43</v>
      </c>
      <c r="Y12" s="172" t="e">
        <f>HLOOKUP(MAX(T12:X12),T12:X12,2,0)</f>
        <v>#N/A</v>
      </c>
    </row>
    <row r="13" spans="1:29" ht="15.75" x14ac:dyDescent="0.25">
      <c r="A13" s="164" t="s">
        <v>41</v>
      </c>
      <c r="B13" s="170"/>
      <c r="C13" s="77"/>
      <c r="D13" s="77"/>
      <c r="E13" s="77"/>
      <c r="F13" s="77"/>
      <c r="G13" s="77"/>
      <c r="H13" s="77"/>
      <c r="I13" s="77"/>
      <c r="J13" s="77"/>
      <c r="K13" s="77"/>
      <c r="L13" s="77"/>
      <c r="M13" s="77"/>
      <c r="N13" s="77"/>
      <c r="O13" s="77"/>
      <c r="P13" s="77"/>
      <c r="Q13" s="77"/>
      <c r="R13" s="77"/>
      <c r="S13" s="78"/>
      <c r="T13" s="146">
        <v>0</v>
      </c>
      <c r="U13" s="151">
        <f>COUNTIF($C13:$S13,"Requires*")</f>
        <v>0</v>
      </c>
      <c r="V13" s="151">
        <f>COUNTIF($C13:$S13,"Dev*")</f>
        <v>0</v>
      </c>
      <c r="W13" s="151">
        <f>COUNTIF($C13:$S13,"Ach*")</f>
        <v>0</v>
      </c>
      <c r="X13" s="151">
        <f>COUNTIF($C13:$S13,"Exc*")</f>
        <v>0</v>
      </c>
      <c r="Y13" s="171" t="str">
        <f>HLOOKUP(MAX(T13:X13),T13:X14,2,0)</f>
        <v>Yet to be assessed</v>
      </c>
    </row>
    <row r="14" spans="1:29" ht="9" hidden="1" customHeight="1" x14ac:dyDescent="0.25">
      <c r="A14" s="167"/>
      <c r="B14" s="168"/>
      <c r="C14" s="83"/>
      <c r="D14" s="83"/>
      <c r="E14" s="83"/>
      <c r="F14" s="83"/>
      <c r="G14" s="83"/>
      <c r="H14" s="83"/>
      <c r="I14" s="83"/>
      <c r="J14" s="83"/>
      <c r="K14" s="83"/>
      <c r="L14" s="83"/>
      <c r="M14" s="83"/>
      <c r="N14" s="83"/>
      <c r="O14" s="83"/>
      <c r="P14" s="83"/>
      <c r="Q14" s="83"/>
      <c r="R14" s="83"/>
      <c r="S14" s="83"/>
      <c r="T14" s="169" t="s">
        <v>40</v>
      </c>
      <c r="U14" s="85" t="s">
        <v>44</v>
      </c>
      <c r="V14" s="85" t="s">
        <v>7</v>
      </c>
      <c r="W14" s="85" t="s">
        <v>9</v>
      </c>
      <c r="X14" s="85" t="s">
        <v>43</v>
      </c>
      <c r="Y14" s="172" t="e">
        <f>HLOOKUP(MAX(T14:X14),T14:X14,2,0)</f>
        <v>#N/A</v>
      </c>
    </row>
    <row r="15" spans="1:29" ht="15.75" x14ac:dyDescent="0.25">
      <c r="A15" s="164" t="s">
        <v>41</v>
      </c>
      <c r="B15" s="170"/>
      <c r="C15" s="77"/>
      <c r="D15" s="77"/>
      <c r="E15" s="77"/>
      <c r="F15" s="77"/>
      <c r="G15" s="77"/>
      <c r="H15" s="77"/>
      <c r="I15" s="77"/>
      <c r="J15" s="77"/>
      <c r="K15" s="77"/>
      <c r="L15" s="77"/>
      <c r="M15" s="77"/>
      <c r="N15" s="77"/>
      <c r="O15" s="77"/>
      <c r="P15" s="77"/>
      <c r="Q15" s="77"/>
      <c r="R15" s="77"/>
      <c r="S15" s="78"/>
      <c r="T15" s="146">
        <v>0</v>
      </c>
      <c r="U15" s="151">
        <f>COUNTIF($C15:$S15,"Requires*")</f>
        <v>0</v>
      </c>
      <c r="V15" s="151">
        <f>COUNTIF($C15:$S15,"Dev*")</f>
        <v>0</v>
      </c>
      <c r="W15" s="151">
        <f>COUNTIF($C15:$S15,"Ach*")</f>
        <v>0</v>
      </c>
      <c r="X15" s="151">
        <f>COUNTIF($C15:$S15,"Exc*")</f>
        <v>0</v>
      </c>
      <c r="Y15" s="171" t="str">
        <f>HLOOKUP(MAX(T15:X15),T15:X16,2,0)</f>
        <v>Yet to be assessed</v>
      </c>
    </row>
    <row r="16" spans="1:29" ht="0.4" customHeight="1" x14ac:dyDescent="0.25">
      <c r="A16" s="167" t="s">
        <v>41</v>
      </c>
      <c r="B16" s="168"/>
      <c r="C16" s="83"/>
      <c r="D16" s="83"/>
      <c r="E16" s="83"/>
      <c r="F16" s="83"/>
      <c r="G16" s="83"/>
      <c r="H16" s="83"/>
      <c r="I16" s="83"/>
      <c r="J16" s="83"/>
      <c r="K16" s="83"/>
      <c r="L16" s="83"/>
      <c r="M16" s="83"/>
      <c r="N16" s="83"/>
      <c r="O16" s="83"/>
      <c r="P16" s="83"/>
      <c r="Q16" s="83"/>
      <c r="R16" s="83"/>
      <c r="S16" s="83"/>
      <c r="T16" s="169" t="s">
        <v>40</v>
      </c>
      <c r="U16" s="85" t="s">
        <v>44</v>
      </c>
      <c r="V16" s="85" t="s">
        <v>7</v>
      </c>
      <c r="W16" s="85" t="s">
        <v>9</v>
      </c>
      <c r="X16" s="85" t="s">
        <v>43</v>
      </c>
      <c r="Y16" s="172" t="e">
        <f>HLOOKUP(MAX(T16:X16),T16:X16,2,0)</f>
        <v>#N/A</v>
      </c>
    </row>
    <row r="17" spans="1:25" ht="15.75" x14ac:dyDescent="0.25">
      <c r="A17" s="164" t="s">
        <v>41</v>
      </c>
      <c r="B17" s="170"/>
      <c r="C17" s="77"/>
      <c r="D17" s="77"/>
      <c r="E17" s="77"/>
      <c r="F17" s="77"/>
      <c r="G17" s="77"/>
      <c r="H17" s="77"/>
      <c r="I17" s="77"/>
      <c r="J17" s="77"/>
      <c r="K17" s="77"/>
      <c r="L17" s="77"/>
      <c r="M17" s="77"/>
      <c r="N17" s="77"/>
      <c r="O17" s="77"/>
      <c r="P17" s="77"/>
      <c r="Q17" s="77"/>
      <c r="R17" s="77"/>
      <c r="S17" s="78"/>
      <c r="T17" s="146">
        <v>0</v>
      </c>
      <c r="U17" s="151">
        <f>COUNTIF($C17:$S17,"Requires*")</f>
        <v>0</v>
      </c>
      <c r="V17" s="151">
        <f>COUNTIF($C17:$S17,"Dev*")</f>
        <v>0</v>
      </c>
      <c r="W17" s="151">
        <f>COUNTIF($C17:$S17,"Ach*")</f>
        <v>0</v>
      </c>
      <c r="X17" s="151">
        <f>COUNTIF($C17:$S17,"Exc*")</f>
        <v>0</v>
      </c>
      <c r="Y17" s="171" t="str">
        <f>HLOOKUP(MAX(T17:X17),T17:X18,2,0)</f>
        <v>Yet to be assessed</v>
      </c>
    </row>
    <row r="18" spans="1:25" ht="0.4" customHeight="1" x14ac:dyDescent="0.25">
      <c r="A18" s="167"/>
      <c r="B18" s="168"/>
      <c r="C18" s="83"/>
      <c r="D18" s="83"/>
      <c r="E18" s="83"/>
      <c r="F18" s="83"/>
      <c r="G18" s="83"/>
      <c r="H18" s="83"/>
      <c r="I18" s="83"/>
      <c r="J18" s="83"/>
      <c r="K18" s="83"/>
      <c r="L18" s="83"/>
      <c r="M18" s="83"/>
      <c r="N18" s="83"/>
      <c r="O18" s="83"/>
      <c r="P18" s="83"/>
      <c r="Q18" s="83"/>
      <c r="R18" s="83"/>
      <c r="S18" s="83"/>
      <c r="T18" s="169" t="s">
        <v>40</v>
      </c>
      <c r="U18" s="85" t="s">
        <v>44</v>
      </c>
      <c r="V18" s="85" t="s">
        <v>7</v>
      </c>
      <c r="W18" s="85" t="s">
        <v>9</v>
      </c>
      <c r="X18" s="85" t="s">
        <v>43</v>
      </c>
      <c r="Y18" s="172" t="e">
        <f>HLOOKUP(MAX(T18:X18),T18:X18,2,0)</f>
        <v>#N/A</v>
      </c>
    </row>
    <row r="19" spans="1:25" ht="15.75" x14ac:dyDescent="0.25">
      <c r="A19" s="164" t="s">
        <v>41</v>
      </c>
      <c r="B19" s="170"/>
      <c r="C19" s="77"/>
      <c r="D19" s="77"/>
      <c r="E19" s="77"/>
      <c r="F19" s="77"/>
      <c r="G19" s="77"/>
      <c r="H19" s="77"/>
      <c r="I19" s="77"/>
      <c r="J19" s="77"/>
      <c r="K19" s="77"/>
      <c r="L19" s="77"/>
      <c r="M19" s="77"/>
      <c r="N19" s="77"/>
      <c r="O19" s="77"/>
      <c r="P19" s="77"/>
      <c r="Q19" s="77"/>
      <c r="R19" s="77"/>
      <c r="S19" s="78"/>
      <c r="T19" s="146">
        <v>0</v>
      </c>
      <c r="U19" s="151">
        <f>COUNTIF($C19:$S19,"Requires*")</f>
        <v>0</v>
      </c>
      <c r="V19" s="151">
        <f>COUNTIF($C19:$S19,"Dev*")</f>
        <v>0</v>
      </c>
      <c r="W19" s="151">
        <f>COUNTIF($C19:$S19,"Ach*")</f>
        <v>0</v>
      </c>
      <c r="X19" s="151">
        <f>COUNTIF($C19:$S19,"Exc*")</f>
        <v>0</v>
      </c>
      <c r="Y19" s="171" t="str">
        <f>HLOOKUP(MAX(T19:X19),T19:X20,2,0)</f>
        <v>Yet to be assessed</v>
      </c>
    </row>
    <row r="20" spans="1:25" ht="0.4" customHeight="1" x14ac:dyDescent="0.25">
      <c r="A20" s="167" t="s">
        <v>41</v>
      </c>
      <c r="B20" s="168"/>
      <c r="C20" s="83"/>
      <c r="D20" s="83"/>
      <c r="E20" s="83"/>
      <c r="F20" s="83"/>
      <c r="G20" s="83"/>
      <c r="H20" s="83"/>
      <c r="I20" s="83"/>
      <c r="J20" s="83"/>
      <c r="K20" s="83"/>
      <c r="L20" s="83"/>
      <c r="M20" s="83"/>
      <c r="N20" s="83"/>
      <c r="O20" s="83"/>
      <c r="P20" s="83"/>
      <c r="Q20" s="83"/>
      <c r="R20" s="83"/>
      <c r="S20" s="83"/>
      <c r="T20" s="169" t="s">
        <v>40</v>
      </c>
      <c r="U20" s="85" t="s">
        <v>44</v>
      </c>
      <c r="V20" s="85" t="s">
        <v>7</v>
      </c>
      <c r="W20" s="85" t="s">
        <v>9</v>
      </c>
      <c r="X20" s="85" t="s">
        <v>43</v>
      </c>
      <c r="Y20" s="172" t="e">
        <f>HLOOKUP(MAX(T20:X20),T20:X20,2,0)</f>
        <v>#N/A</v>
      </c>
    </row>
    <row r="21" spans="1:25" ht="15.75" x14ac:dyDescent="0.25">
      <c r="A21" s="164" t="s">
        <v>41</v>
      </c>
      <c r="B21" s="170"/>
      <c r="C21" s="77"/>
      <c r="D21" s="77"/>
      <c r="E21" s="77"/>
      <c r="F21" s="77"/>
      <c r="G21" s="77"/>
      <c r="H21" s="77"/>
      <c r="I21" s="77"/>
      <c r="J21" s="77"/>
      <c r="K21" s="77"/>
      <c r="L21" s="77"/>
      <c r="M21" s="77"/>
      <c r="N21" s="77"/>
      <c r="O21" s="77"/>
      <c r="P21" s="77"/>
      <c r="Q21" s="77"/>
      <c r="R21" s="77"/>
      <c r="S21" s="78"/>
      <c r="T21" s="146">
        <v>0</v>
      </c>
      <c r="U21" s="151">
        <f>COUNTIF($C21:$S21,"Requires*")</f>
        <v>0</v>
      </c>
      <c r="V21" s="151">
        <f>COUNTIF($C21:$S21,"Dev*")</f>
        <v>0</v>
      </c>
      <c r="W21" s="151">
        <f>COUNTIF($C21:$S21,"Ach*")</f>
        <v>0</v>
      </c>
      <c r="X21" s="151">
        <f>COUNTIF($C21:$S21,"Exc*")</f>
        <v>0</v>
      </c>
      <c r="Y21" s="171" t="str">
        <f>HLOOKUP(MAX(T21:X21),T21:X22,2,0)</f>
        <v>Yet to be assessed</v>
      </c>
    </row>
    <row r="22" spans="1:25" ht="0.4" customHeight="1" x14ac:dyDescent="0.25">
      <c r="A22" s="167"/>
      <c r="B22" s="168"/>
      <c r="C22" s="83"/>
      <c r="D22" s="83"/>
      <c r="E22" s="83"/>
      <c r="F22" s="83"/>
      <c r="G22" s="83"/>
      <c r="H22" s="83"/>
      <c r="I22" s="83"/>
      <c r="J22" s="83"/>
      <c r="K22" s="83"/>
      <c r="L22" s="83"/>
      <c r="M22" s="83"/>
      <c r="N22" s="83"/>
      <c r="O22" s="83"/>
      <c r="P22" s="83"/>
      <c r="Q22" s="83"/>
      <c r="R22" s="83"/>
      <c r="S22" s="83"/>
      <c r="T22" s="169" t="s">
        <v>40</v>
      </c>
      <c r="U22" s="85" t="s">
        <v>44</v>
      </c>
      <c r="V22" s="85" t="s">
        <v>7</v>
      </c>
      <c r="W22" s="85" t="s">
        <v>9</v>
      </c>
      <c r="X22" s="85" t="s">
        <v>43</v>
      </c>
      <c r="Y22" s="172" t="e">
        <f>HLOOKUP(MAX(T22:X22),T22:X22,2,0)</f>
        <v>#N/A</v>
      </c>
    </row>
    <row r="23" spans="1:25" ht="15.75" x14ac:dyDescent="0.25">
      <c r="A23" s="164" t="s">
        <v>41</v>
      </c>
      <c r="B23" s="170"/>
      <c r="C23" s="77"/>
      <c r="D23" s="77"/>
      <c r="E23" s="77"/>
      <c r="F23" s="77"/>
      <c r="G23" s="77"/>
      <c r="H23" s="77"/>
      <c r="I23" s="77"/>
      <c r="J23" s="77"/>
      <c r="K23" s="77"/>
      <c r="L23" s="77"/>
      <c r="M23" s="77"/>
      <c r="N23" s="77"/>
      <c r="O23" s="77"/>
      <c r="P23" s="77"/>
      <c r="Q23" s="77"/>
      <c r="R23" s="77"/>
      <c r="S23" s="78"/>
      <c r="T23" s="146">
        <v>0</v>
      </c>
      <c r="U23" s="151">
        <f>COUNTIF($C23:$S23,"Requires*")</f>
        <v>0</v>
      </c>
      <c r="V23" s="151">
        <f>COUNTIF($C23:$S23,"Dev*")</f>
        <v>0</v>
      </c>
      <c r="W23" s="151">
        <f>COUNTIF($C23:$S23,"Ach*")</f>
        <v>0</v>
      </c>
      <c r="X23" s="151">
        <f>COUNTIF($C23:$S23,"Exc*")</f>
        <v>0</v>
      </c>
      <c r="Y23" s="171" t="str">
        <f>HLOOKUP(MAX(T23:X23),T23:X24,2,0)</f>
        <v>Yet to be assessed</v>
      </c>
    </row>
    <row r="24" spans="1:25" ht="0.4" customHeight="1" x14ac:dyDescent="0.25">
      <c r="A24" s="167" t="s">
        <v>41</v>
      </c>
      <c r="B24" s="168"/>
      <c r="C24" s="83"/>
      <c r="D24" s="83"/>
      <c r="E24" s="83"/>
      <c r="F24" s="83"/>
      <c r="G24" s="83"/>
      <c r="H24" s="83"/>
      <c r="I24" s="83"/>
      <c r="J24" s="83"/>
      <c r="K24" s="83"/>
      <c r="L24" s="83"/>
      <c r="M24" s="83"/>
      <c r="N24" s="83"/>
      <c r="O24" s="83"/>
      <c r="P24" s="83"/>
      <c r="Q24" s="83"/>
      <c r="R24" s="83"/>
      <c r="S24" s="83"/>
      <c r="T24" s="169" t="s">
        <v>40</v>
      </c>
      <c r="U24" s="85" t="s">
        <v>44</v>
      </c>
      <c r="V24" s="85" t="s">
        <v>7</v>
      </c>
      <c r="W24" s="85" t="s">
        <v>9</v>
      </c>
      <c r="X24" s="85" t="s">
        <v>43</v>
      </c>
      <c r="Y24" s="172" t="e">
        <f>HLOOKUP(MAX(T24:X24),T24:X24,2,0)</f>
        <v>#N/A</v>
      </c>
    </row>
    <row r="25" spans="1:25" ht="15.75" x14ac:dyDescent="0.25">
      <c r="A25" s="164" t="s">
        <v>41</v>
      </c>
      <c r="B25" s="170"/>
      <c r="C25" s="77"/>
      <c r="D25" s="77"/>
      <c r="E25" s="77"/>
      <c r="F25" s="77"/>
      <c r="G25" s="77"/>
      <c r="H25" s="77"/>
      <c r="I25" s="77"/>
      <c r="J25" s="77"/>
      <c r="K25" s="77"/>
      <c r="L25" s="77"/>
      <c r="M25" s="77"/>
      <c r="N25" s="77"/>
      <c r="O25" s="77"/>
      <c r="P25" s="77"/>
      <c r="Q25" s="77"/>
      <c r="R25" s="77"/>
      <c r="S25" s="78"/>
      <c r="T25" s="146">
        <v>0</v>
      </c>
      <c r="U25" s="151">
        <f>COUNTIF($C25:$S25,"Requires*")</f>
        <v>0</v>
      </c>
      <c r="V25" s="151">
        <f>COUNTIF($C25:$S25,"Dev*")</f>
        <v>0</v>
      </c>
      <c r="W25" s="151">
        <f>COUNTIF($C25:$S25,"Ach*")</f>
        <v>0</v>
      </c>
      <c r="X25" s="151">
        <f>COUNTIF($C25:$S25,"Exc*")</f>
        <v>0</v>
      </c>
      <c r="Y25" s="171" t="str">
        <f>HLOOKUP(MAX(T25:X25),T25:X26,2,0)</f>
        <v>Yet to be assessed</v>
      </c>
    </row>
    <row r="26" spans="1:25" ht="0.4" customHeight="1" x14ac:dyDescent="0.25">
      <c r="A26" s="167"/>
      <c r="B26" s="168"/>
      <c r="C26" s="83"/>
      <c r="D26" s="83"/>
      <c r="E26" s="83"/>
      <c r="F26" s="83"/>
      <c r="G26" s="83"/>
      <c r="H26" s="83"/>
      <c r="I26" s="83"/>
      <c r="J26" s="83"/>
      <c r="K26" s="83"/>
      <c r="L26" s="83"/>
      <c r="M26" s="83"/>
      <c r="N26" s="83"/>
      <c r="O26" s="83"/>
      <c r="P26" s="83"/>
      <c r="Q26" s="83"/>
      <c r="R26" s="83"/>
      <c r="S26" s="83"/>
      <c r="T26" s="169" t="s">
        <v>40</v>
      </c>
      <c r="U26" s="85" t="s">
        <v>44</v>
      </c>
      <c r="V26" s="85" t="s">
        <v>7</v>
      </c>
      <c r="W26" s="85" t="s">
        <v>9</v>
      </c>
      <c r="X26" s="85" t="s">
        <v>43</v>
      </c>
      <c r="Y26" s="172" t="e">
        <f>HLOOKUP(MAX(T26:X26),T26:X26,2,0)</f>
        <v>#N/A</v>
      </c>
    </row>
    <row r="27" spans="1:25" ht="15.75" x14ac:dyDescent="0.25">
      <c r="A27" s="164" t="s">
        <v>41</v>
      </c>
      <c r="B27" s="170"/>
      <c r="C27" s="77"/>
      <c r="D27" s="77"/>
      <c r="E27" s="77"/>
      <c r="F27" s="77"/>
      <c r="G27" s="77"/>
      <c r="H27" s="77"/>
      <c r="I27" s="77"/>
      <c r="J27" s="77"/>
      <c r="K27" s="77"/>
      <c r="L27" s="77"/>
      <c r="M27" s="77"/>
      <c r="N27" s="77"/>
      <c r="O27" s="77"/>
      <c r="P27" s="77"/>
      <c r="Q27" s="77"/>
      <c r="R27" s="77"/>
      <c r="S27" s="78"/>
      <c r="T27" s="146">
        <v>0</v>
      </c>
      <c r="U27" s="151">
        <f>COUNTIF($C27:$S27,"Requires*")</f>
        <v>0</v>
      </c>
      <c r="V27" s="151">
        <f>COUNTIF($C27:$S27,"Dev*")</f>
        <v>0</v>
      </c>
      <c r="W27" s="151">
        <f>COUNTIF($C27:$S27,"Ach*")</f>
        <v>0</v>
      </c>
      <c r="X27" s="151">
        <f>COUNTIF($C27:$S27,"Exc*")</f>
        <v>0</v>
      </c>
      <c r="Y27" s="171" t="str">
        <f>HLOOKUP(MAX(T27:X27),T27:X28,2,0)</f>
        <v>Yet to be assessed</v>
      </c>
    </row>
    <row r="28" spans="1:25" ht="0.4" customHeight="1" x14ac:dyDescent="0.25">
      <c r="A28" s="167" t="s">
        <v>41</v>
      </c>
      <c r="B28" s="168"/>
      <c r="C28" s="83"/>
      <c r="D28" s="83"/>
      <c r="E28" s="83"/>
      <c r="F28" s="83"/>
      <c r="G28" s="83"/>
      <c r="H28" s="83"/>
      <c r="I28" s="83"/>
      <c r="J28" s="83"/>
      <c r="K28" s="83"/>
      <c r="L28" s="83"/>
      <c r="M28" s="83"/>
      <c r="N28" s="83"/>
      <c r="O28" s="83"/>
      <c r="P28" s="83"/>
      <c r="Q28" s="83"/>
      <c r="R28" s="83"/>
      <c r="S28" s="83"/>
      <c r="T28" s="169" t="s">
        <v>40</v>
      </c>
      <c r="U28" s="85" t="s">
        <v>44</v>
      </c>
      <c r="V28" s="85" t="s">
        <v>7</v>
      </c>
      <c r="W28" s="85" t="s">
        <v>9</v>
      </c>
      <c r="X28" s="85" t="s">
        <v>43</v>
      </c>
      <c r="Y28" s="172" t="e">
        <f>HLOOKUP(MAX(T28:X28),T28:X28,2,0)</f>
        <v>#N/A</v>
      </c>
    </row>
    <row r="29" spans="1:25" ht="15.75" x14ac:dyDescent="0.25">
      <c r="A29" s="164" t="s">
        <v>41</v>
      </c>
      <c r="B29" s="170"/>
      <c r="C29" s="77"/>
      <c r="D29" s="77"/>
      <c r="E29" s="77"/>
      <c r="F29" s="77"/>
      <c r="G29" s="77"/>
      <c r="H29" s="77"/>
      <c r="I29" s="77"/>
      <c r="J29" s="77"/>
      <c r="K29" s="77"/>
      <c r="L29" s="77"/>
      <c r="M29" s="77"/>
      <c r="N29" s="77"/>
      <c r="O29" s="77"/>
      <c r="P29" s="77"/>
      <c r="Q29" s="77"/>
      <c r="R29" s="77"/>
      <c r="S29" s="78"/>
      <c r="T29" s="146">
        <v>0</v>
      </c>
      <c r="U29" s="151">
        <f>COUNTIF($C29:$S29,"Requires*")</f>
        <v>0</v>
      </c>
      <c r="V29" s="151">
        <f>COUNTIF($C29:$S29,"Dev*")</f>
        <v>0</v>
      </c>
      <c r="W29" s="151">
        <f>COUNTIF($C29:$S29,"Ach*")</f>
        <v>0</v>
      </c>
      <c r="X29" s="151">
        <f>COUNTIF($C29:$S29,"Exc*")</f>
        <v>0</v>
      </c>
      <c r="Y29" s="171" t="str">
        <f>HLOOKUP(MAX(T29:X29),T29:X30,2,0)</f>
        <v>Yet to be assessed</v>
      </c>
    </row>
    <row r="30" spans="1:25" ht="0.4" customHeight="1" x14ac:dyDescent="0.25">
      <c r="A30" s="167"/>
      <c r="B30" s="168"/>
      <c r="C30" s="83"/>
      <c r="D30" s="83"/>
      <c r="E30" s="83"/>
      <c r="F30" s="83"/>
      <c r="G30" s="83"/>
      <c r="H30" s="83"/>
      <c r="I30" s="83"/>
      <c r="J30" s="83"/>
      <c r="K30" s="83"/>
      <c r="L30" s="83"/>
      <c r="M30" s="83"/>
      <c r="N30" s="83"/>
      <c r="O30" s="83"/>
      <c r="P30" s="83"/>
      <c r="Q30" s="83"/>
      <c r="R30" s="83"/>
      <c r="S30" s="83"/>
      <c r="T30" s="169" t="s">
        <v>40</v>
      </c>
      <c r="U30" s="85" t="s">
        <v>44</v>
      </c>
      <c r="V30" s="85" t="s">
        <v>7</v>
      </c>
      <c r="W30" s="85" t="s">
        <v>9</v>
      </c>
      <c r="X30" s="85" t="s">
        <v>43</v>
      </c>
      <c r="Y30" s="172" t="e">
        <f>HLOOKUP(MAX(T30:X30),T30:X30,2,0)</f>
        <v>#N/A</v>
      </c>
    </row>
    <row r="31" spans="1:25" ht="15.75" x14ac:dyDescent="0.25">
      <c r="A31" s="164" t="s">
        <v>41</v>
      </c>
      <c r="B31" s="170"/>
      <c r="C31" s="77"/>
      <c r="D31" s="77"/>
      <c r="E31" s="77"/>
      <c r="F31" s="77"/>
      <c r="G31" s="77"/>
      <c r="H31" s="77"/>
      <c r="I31" s="77"/>
      <c r="J31" s="77"/>
      <c r="K31" s="77"/>
      <c r="L31" s="77"/>
      <c r="M31" s="77"/>
      <c r="N31" s="77"/>
      <c r="O31" s="77"/>
      <c r="P31" s="77"/>
      <c r="Q31" s="77"/>
      <c r="R31" s="77"/>
      <c r="S31" s="78"/>
      <c r="T31" s="146">
        <v>0</v>
      </c>
      <c r="U31" s="151">
        <f>COUNTIF($C31:$S31,"Requires*")</f>
        <v>0</v>
      </c>
      <c r="V31" s="151">
        <f>COUNTIF($C31:$S31,"Dev*")</f>
        <v>0</v>
      </c>
      <c r="W31" s="151">
        <f>COUNTIF($C31:$S31,"Ach*")</f>
        <v>0</v>
      </c>
      <c r="X31" s="151">
        <f>COUNTIF($C31:$S31,"Exc*")</f>
        <v>0</v>
      </c>
      <c r="Y31" s="171" t="str">
        <f>HLOOKUP(MAX(T31:X31),T31:X32,2,0)</f>
        <v>Yet to be assessed</v>
      </c>
    </row>
    <row r="32" spans="1:25" ht="0.4" customHeight="1" x14ac:dyDescent="0.25">
      <c r="A32" s="167" t="s">
        <v>41</v>
      </c>
      <c r="B32" s="168"/>
      <c r="C32" s="83"/>
      <c r="D32" s="83"/>
      <c r="E32" s="83"/>
      <c r="F32" s="83"/>
      <c r="G32" s="83"/>
      <c r="H32" s="83"/>
      <c r="I32" s="83"/>
      <c r="J32" s="83"/>
      <c r="K32" s="83"/>
      <c r="L32" s="83"/>
      <c r="M32" s="83"/>
      <c r="N32" s="83"/>
      <c r="O32" s="83"/>
      <c r="P32" s="83"/>
      <c r="Q32" s="83"/>
      <c r="R32" s="83"/>
      <c r="S32" s="83"/>
      <c r="T32" s="169" t="s">
        <v>40</v>
      </c>
      <c r="U32" s="85" t="s">
        <v>44</v>
      </c>
      <c r="V32" s="85" t="s">
        <v>7</v>
      </c>
      <c r="W32" s="85" t="s">
        <v>9</v>
      </c>
      <c r="X32" s="85" t="s">
        <v>43</v>
      </c>
      <c r="Y32" s="172" t="e">
        <f>HLOOKUP(MAX(T32:X32),T32:X32,2,0)</f>
        <v>#N/A</v>
      </c>
    </row>
    <row r="33" spans="1:25" ht="15.75" x14ac:dyDescent="0.25">
      <c r="A33" s="164" t="s">
        <v>41</v>
      </c>
      <c r="B33" s="170"/>
      <c r="C33" s="77"/>
      <c r="D33" s="77"/>
      <c r="E33" s="77"/>
      <c r="F33" s="77"/>
      <c r="G33" s="77"/>
      <c r="H33" s="77"/>
      <c r="I33" s="77"/>
      <c r="J33" s="77"/>
      <c r="K33" s="77"/>
      <c r="L33" s="77"/>
      <c r="M33" s="77"/>
      <c r="N33" s="77"/>
      <c r="O33" s="77"/>
      <c r="P33" s="77"/>
      <c r="Q33" s="77"/>
      <c r="R33" s="77"/>
      <c r="S33" s="78"/>
      <c r="T33" s="146">
        <v>0</v>
      </c>
      <c r="U33" s="151">
        <f>COUNTIF($C33:$S33,"Requires*")</f>
        <v>0</v>
      </c>
      <c r="V33" s="151">
        <f>COUNTIF($C33:$S33,"Dev*")</f>
        <v>0</v>
      </c>
      <c r="W33" s="151">
        <f>COUNTIF($C33:$S33,"Ach*")</f>
        <v>0</v>
      </c>
      <c r="X33" s="151">
        <f>COUNTIF($C33:$S33,"Exc*")</f>
        <v>0</v>
      </c>
      <c r="Y33" s="171" t="str">
        <f>HLOOKUP(MAX(T33:X33),T33:X34,2,0)</f>
        <v>Yet to be assessed</v>
      </c>
    </row>
    <row r="34" spans="1:25" ht="0.4" customHeight="1" x14ac:dyDescent="0.25">
      <c r="A34" s="167"/>
      <c r="B34" s="168"/>
      <c r="C34" s="83"/>
      <c r="D34" s="83"/>
      <c r="E34" s="83"/>
      <c r="F34" s="83"/>
      <c r="G34" s="83"/>
      <c r="H34" s="83"/>
      <c r="I34" s="83"/>
      <c r="J34" s="83"/>
      <c r="K34" s="83"/>
      <c r="L34" s="83"/>
      <c r="M34" s="83"/>
      <c r="N34" s="83"/>
      <c r="O34" s="83"/>
      <c r="P34" s="83"/>
      <c r="Q34" s="83"/>
      <c r="R34" s="83"/>
      <c r="S34" s="83"/>
      <c r="T34" s="169" t="s">
        <v>40</v>
      </c>
      <c r="U34" s="85" t="s">
        <v>44</v>
      </c>
      <c r="V34" s="85" t="s">
        <v>7</v>
      </c>
      <c r="W34" s="85" t="s">
        <v>9</v>
      </c>
      <c r="X34" s="85" t="s">
        <v>43</v>
      </c>
      <c r="Y34" s="172" t="e">
        <f>HLOOKUP(MAX(T34:X34),T34:X34,2,0)</f>
        <v>#N/A</v>
      </c>
    </row>
    <row r="35" spans="1:25" ht="15.75" x14ac:dyDescent="0.25">
      <c r="A35" s="164" t="s">
        <v>41</v>
      </c>
      <c r="B35" s="170"/>
      <c r="C35" s="77"/>
      <c r="D35" s="77"/>
      <c r="E35" s="77"/>
      <c r="F35" s="77"/>
      <c r="G35" s="77"/>
      <c r="H35" s="77"/>
      <c r="I35" s="77"/>
      <c r="J35" s="77"/>
      <c r="K35" s="77"/>
      <c r="L35" s="77"/>
      <c r="M35" s="77"/>
      <c r="N35" s="77"/>
      <c r="O35" s="77"/>
      <c r="P35" s="77"/>
      <c r="Q35" s="77"/>
      <c r="R35" s="77"/>
      <c r="S35" s="78"/>
      <c r="T35" s="146">
        <v>0</v>
      </c>
      <c r="U35" s="151">
        <f>COUNTIF($C35:$S35,"Requires*")</f>
        <v>0</v>
      </c>
      <c r="V35" s="151">
        <f>COUNTIF($C35:$S35,"Dev*")</f>
        <v>0</v>
      </c>
      <c r="W35" s="151">
        <f>COUNTIF($C35:$S35,"Ach*")</f>
        <v>0</v>
      </c>
      <c r="X35" s="151">
        <f>COUNTIF($C35:$S35,"Exc*")</f>
        <v>0</v>
      </c>
      <c r="Y35" s="171" t="str">
        <f>HLOOKUP(MAX(T35:X35),T35:X36,2,0)</f>
        <v>Yet to be assessed</v>
      </c>
    </row>
    <row r="36" spans="1:25" ht="0.4" customHeight="1" x14ac:dyDescent="0.25">
      <c r="A36" s="167" t="s">
        <v>41</v>
      </c>
      <c r="B36" s="168"/>
      <c r="C36" s="83"/>
      <c r="D36" s="83"/>
      <c r="E36" s="83"/>
      <c r="F36" s="83"/>
      <c r="G36" s="83"/>
      <c r="H36" s="83"/>
      <c r="I36" s="83"/>
      <c r="J36" s="83"/>
      <c r="K36" s="83"/>
      <c r="L36" s="83"/>
      <c r="M36" s="83"/>
      <c r="N36" s="83"/>
      <c r="O36" s="83"/>
      <c r="P36" s="83"/>
      <c r="Q36" s="83"/>
      <c r="R36" s="83"/>
      <c r="S36" s="83"/>
      <c r="T36" s="169" t="s">
        <v>40</v>
      </c>
      <c r="U36" s="85" t="s">
        <v>44</v>
      </c>
      <c r="V36" s="85" t="s">
        <v>7</v>
      </c>
      <c r="W36" s="85" t="s">
        <v>9</v>
      </c>
      <c r="X36" s="85" t="s">
        <v>43</v>
      </c>
      <c r="Y36" s="172" t="e">
        <f>HLOOKUP(MAX(T36:X36),T36:X36,2,0)</f>
        <v>#N/A</v>
      </c>
    </row>
    <row r="37" spans="1:25" ht="15.75" x14ac:dyDescent="0.25">
      <c r="A37" s="164" t="s">
        <v>41</v>
      </c>
      <c r="B37" s="170"/>
      <c r="C37" s="77"/>
      <c r="D37" s="77"/>
      <c r="E37" s="77"/>
      <c r="F37" s="77"/>
      <c r="G37" s="77"/>
      <c r="H37" s="77"/>
      <c r="I37" s="77"/>
      <c r="J37" s="77"/>
      <c r="K37" s="77"/>
      <c r="L37" s="77"/>
      <c r="M37" s="77"/>
      <c r="N37" s="77"/>
      <c r="O37" s="77"/>
      <c r="P37" s="77"/>
      <c r="Q37" s="77"/>
      <c r="R37" s="77"/>
      <c r="S37" s="78"/>
      <c r="T37" s="146">
        <v>0</v>
      </c>
      <c r="U37" s="151">
        <f>COUNTIF($C37:$S37,"Requires*")</f>
        <v>0</v>
      </c>
      <c r="V37" s="151">
        <f>COUNTIF($C37:$S37,"Dev*")</f>
        <v>0</v>
      </c>
      <c r="W37" s="151">
        <f>COUNTIF($C37:$S37,"Ach*")</f>
        <v>0</v>
      </c>
      <c r="X37" s="151">
        <f>COUNTIF($C37:$S37,"Exc*")</f>
        <v>0</v>
      </c>
      <c r="Y37" s="171" t="str">
        <f>HLOOKUP(MAX(T37:X37),T37:X38,2,0)</f>
        <v>Yet to be assessed</v>
      </c>
    </row>
    <row r="38" spans="1:25" ht="0.4" customHeight="1" x14ac:dyDescent="0.25">
      <c r="A38" s="167"/>
      <c r="B38" s="168"/>
      <c r="C38" s="83"/>
      <c r="D38" s="83"/>
      <c r="E38" s="83"/>
      <c r="F38" s="83"/>
      <c r="G38" s="83"/>
      <c r="H38" s="83"/>
      <c r="I38" s="83"/>
      <c r="J38" s="83"/>
      <c r="K38" s="83"/>
      <c r="L38" s="83"/>
      <c r="M38" s="83"/>
      <c r="N38" s="83"/>
      <c r="O38" s="83"/>
      <c r="P38" s="83"/>
      <c r="Q38" s="83"/>
      <c r="R38" s="83"/>
      <c r="S38" s="83"/>
      <c r="T38" s="169" t="s">
        <v>40</v>
      </c>
      <c r="U38" s="85" t="s">
        <v>44</v>
      </c>
      <c r="V38" s="85" t="s">
        <v>7</v>
      </c>
      <c r="W38" s="85" t="s">
        <v>9</v>
      </c>
      <c r="X38" s="85" t="s">
        <v>43</v>
      </c>
      <c r="Y38" s="172" t="e">
        <f>HLOOKUP(MAX(T38:X38),T38:X38,2,0)</f>
        <v>#N/A</v>
      </c>
    </row>
    <row r="39" spans="1:25" ht="15.75" x14ac:dyDescent="0.25">
      <c r="A39" s="164" t="s">
        <v>41</v>
      </c>
      <c r="B39" s="170"/>
      <c r="C39" s="77"/>
      <c r="D39" s="77"/>
      <c r="E39" s="77"/>
      <c r="F39" s="77"/>
      <c r="G39" s="77"/>
      <c r="H39" s="77"/>
      <c r="I39" s="77"/>
      <c r="J39" s="77"/>
      <c r="K39" s="77"/>
      <c r="L39" s="77"/>
      <c r="M39" s="77"/>
      <c r="N39" s="77"/>
      <c r="O39" s="77"/>
      <c r="P39" s="77"/>
      <c r="Q39" s="77"/>
      <c r="R39" s="77"/>
      <c r="S39" s="78"/>
      <c r="T39" s="146">
        <v>0</v>
      </c>
      <c r="U39" s="151">
        <f>COUNTIF($C39:$S39,"Requires*")</f>
        <v>0</v>
      </c>
      <c r="V39" s="151">
        <f>COUNTIF($C39:$S39,"Dev*")</f>
        <v>0</v>
      </c>
      <c r="W39" s="151">
        <f>COUNTIF($C39:$S39,"Ach*")</f>
        <v>0</v>
      </c>
      <c r="X39" s="151">
        <f>COUNTIF($C39:$S39,"Exc*")</f>
        <v>0</v>
      </c>
      <c r="Y39" s="171" t="str">
        <f>HLOOKUP(MAX(T39:X39),T39:X40,2,0)</f>
        <v>Yet to be assessed</v>
      </c>
    </row>
    <row r="40" spans="1:25" ht="0.4" customHeight="1" x14ac:dyDescent="0.25">
      <c r="A40" s="167" t="s">
        <v>41</v>
      </c>
      <c r="B40" s="168"/>
      <c r="C40" s="83"/>
      <c r="D40" s="83"/>
      <c r="E40" s="83"/>
      <c r="F40" s="83"/>
      <c r="G40" s="83"/>
      <c r="H40" s="83"/>
      <c r="I40" s="83"/>
      <c r="J40" s="83"/>
      <c r="K40" s="83"/>
      <c r="L40" s="83"/>
      <c r="M40" s="83"/>
      <c r="N40" s="83"/>
      <c r="O40" s="83"/>
      <c r="P40" s="83"/>
      <c r="Q40" s="83"/>
      <c r="R40" s="83"/>
      <c r="S40" s="83"/>
      <c r="T40" s="169" t="s">
        <v>40</v>
      </c>
      <c r="U40" s="85" t="s">
        <v>44</v>
      </c>
      <c r="V40" s="85" t="s">
        <v>7</v>
      </c>
      <c r="W40" s="85" t="s">
        <v>9</v>
      </c>
      <c r="X40" s="85" t="s">
        <v>43</v>
      </c>
      <c r="Y40" s="172" t="e">
        <f>HLOOKUP(MAX(T40:X40),T40:X40,2,0)</f>
        <v>#N/A</v>
      </c>
    </row>
    <row r="41" spans="1:25" ht="15.75" x14ac:dyDescent="0.25">
      <c r="A41" s="164" t="s">
        <v>41</v>
      </c>
      <c r="B41" s="170"/>
      <c r="C41" s="77"/>
      <c r="D41" s="77"/>
      <c r="E41" s="77"/>
      <c r="F41" s="77"/>
      <c r="G41" s="77"/>
      <c r="H41" s="77"/>
      <c r="I41" s="77"/>
      <c r="J41" s="77"/>
      <c r="K41" s="77"/>
      <c r="L41" s="77"/>
      <c r="M41" s="77"/>
      <c r="N41" s="77"/>
      <c r="O41" s="77"/>
      <c r="P41" s="77"/>
      <c r="Q41" s="77"/>
      <c r="R41" s="77"/>
      <c r="S41" s="78"/>
      <c r="T41" s="146">
        <v>0</v>
      </c>
      <c r="U41" s="151">
        <f>COUNTIF($C41:$S41,"Requires*")</f>
        <v>0</v>
      </c>
      <c r="V41" s="151">
        <f>COUNTIF($C41:$S41,"Dev*")</f>
        <v>0</v>
      </c>
      <c r="W41" s="151">
        <f>COUNTIF($C41:$S41,"Ach*")</f>
        <v>0</v>
      </c>
      <c r="X41" s="151">
        <f>COUNTIF($C41:$S41,"Exc*")</f>
        <v>0</v>
      </c>
      <c r="Y41" s="171" t="str">
        <f>HLOOKUP(MAX(T41:X41),T41:X42,2,0)</f>
        <v>Yet to be assessed</v>
      </c>
    </row>
    <row r="42" spans="1:25" ht="0.4" customHeight="1" x14ac:dyDescent="0.25">
      <c r="A42" s="167"/>
      <c r="B42" s="168"/>
      <c r="C42" s="83"/>
      <c r="D42" s="83"/>
      <c r="E42" s="83"/>
      <c r="F42" s="83"/>
      <c r="G42" s="83"/>
      <c r="H42" s="83"/>
      <c r="I42" s="83"/>
      <c r="J42" s="83"/>
      <c r="K42" s="83"/>
      <c r="L42" s="83"/>
      <c r="M42" s="83"/>
      <c r="N42" s="83"/>
      <c r="O42" s="83"/>
      <c r="P42" s="83"/>
      <c r="Q42" s="83"/>
      <c r="R42" s="83"/>
      <c r="S42" s="83"/>
      <c r="T42" s="169" t="s">
        <v>40</v>
      </c>
      <c r="U42" s="85" t="s">
        <v>44</v>
      </c>
      <c r="V42" s="85" t="s">
        <v>7</v>
      </c>
      <c r="W42" s="85" t="s">
        <v>9</v>
      </c>
      <c r="X42" s="85" t="s">
        <v>43</v>
      </c>
      <c r="Y42" s="172" t="e">
        <f>HLOOKUP(MAX(T42:X42),T42:X42,2,0)</f>
        <v>#N/A</v>
      </c>
    </row>
    <row r="43" spans="1:25" ht="15.75" x14ac:dyDescent="0.25">
      <c r="A43" s="164" t="s">
        <v>41</v>
      </c>
      <c r="B43" s="170"/>
      <c r="C43" s="77"/>
      <c r="D43" s="77"/>
      <c r="E43" s="77"/>
      <c r="F43" s="77"/>
      <c r="G43" s="77"/>
      <c r="H43" s="77"/>
      <c r="I43" s="77"/>
      <c r="J43" s="77"/>
      <c r="K43" s="77"/>
      <c r="L43" s="77"/>
      <c r="M43" s="77"/>
      <c r="N43" s="77"/>
      <c r="O43" s="77"/>
      <c r="P43" s="77"/>
      <c r="Q43" s="77"/>
      <c r="R43" s="77"/>
      <c r="S43" s="78"/>
      <c r="T43" s="146">
        <v>0</v>
      </c>
      <c r="U43" s="151">
        <f>COUNTIF($C43:$S43,"Requires*")</f>
        <v>0</v>
      </c>
      <c r="V43" s="151">
        <f>COUNTIF($C43:$S43,"Dev*")</f>
        <v>0</v>
      </c>
      <c r="W43" s="151">
        <f>COUNTIF($C43:$S43,"Ach*")</f>
        <v>0</v>
      </c>
      <c r="X43" s="151">
        <f>COUNTIF($C43:$S43,"Exc*")</f>
        <v>0</v>
      </c>
      <c r="Y43" s="171" t="str">
        <f>HLOOKUP(MAX(T43:X43),T43:X44,2,0)</f>
        <v>Yet to be assessed</v>
      </c>
    </row>
    <row r="44" spans="1:25" ht="0.4" customHeight="1" x14ac:dyDescent="0.25">
      <c r="A44" s="167" t="s">
        <v>41</v>
      </c>
      <c r="B44" s="168"/>
      <c r="C44" s="83"/>
      <c r="D44" s="83"/>
      <c r="E44" s="83"/>
      <c r="F44" s="83"/>
      <c r="G44" s="83"/>
      <c r="H44" s="83"/>
      <c r="I44" s="83"/>
      <c r="J44" s="83"/>
      <c r="K44" s="83"/>
      <c r="L44" s="83"/>
      <c r="M44" s="83"/>
      <c r="N44" s="83"/>
      <c r="O44" s="83"/>
      <c r="P44" s="83"/>
      <c r="Q44" s="83"/>
      <c r="R44" s="83"/>
      <c r="S44" s="83"/>
      <c r="T44" s="169" t="s">
        <v>40</v>
      </c>
      <c r="U44" s="85" t="s">
        <v>44</v>
      </c>
      <c r="V44" s="85" t="s">
        <v>7</v>
      </c>
      <c r="W44" s="85" t="s">
        <v>9</v>
      </c>
      <c r="X44" s="85" t="s">
        <v>43</v>
      </c>
      <c r="Y44" s="172" t="e">
        <f>HLOOKUP(MAX(T44:X44),T44:X44,2,0)</f>
        <v>#N/A</v>
      </c>
    </row>
    <row r="45" spans="1:25" ht="15.75" x14ac:dyDescent="0.25">
      <c r="A45" s="164" t="s">
        <v>41</v>
      </c>
      <c r="B45" s="170"/>
      <c r="C45" s="77"/>
      <c r="D45" s="77"/>
      <c r="E45" s="77"/>
      <c r="F45" s="77"/>
      <c r="G45" s="77"/>
      <c r="H45" s="77"/>
      <c r="I45" s="77"/>
      <c r="J45" s="77"/>
      <c r="K45" s="77"/>
      <c r="L45" s="77"/>
      <c r="M45" s="77"/>
      <c r="N45" s="77"/>
      <c r="O45" s="77"/>
      <c r="P45" s="77"/>
      <c r="Q45" s="77"/>
      <c r="R45" s="77"/>
      <c r="S45" s="78"/>
      <c r="T45" s="146">
        <v>0</v>
      </c>
      <c r="U45" s="151">
        <f>COUNTIF($C45:$S45,"Requires*")</f>
        <v>0</v>
      </c>
      <c r="V45" s="151">
        <f>COUNTIF($C45:$S45,"Dev*")</f>
        <v>0</v>
      </c>
      <c r="W45" s="151">
        <f>COUNTIF($C45:$S45,"Ach*")</f>
        <v>0</v>
      </c>
      <c r="X45" s="151">
        <f>COUNTIF($C45:$S45,"Exc*")</f>
        <v>0</v>
      </c>
      <c r="Y45" s="171" t="str">
        <f>HLOOKUP(MAX(T45:X45),T45:X46,2,0)</f>
        <v>Yet to be assessed</v>
      </c>
    </row>
    <row r="46" spans="1:25" ht="0.4" customHeight="1" x14ac:dyDescent="0.25">
      <c r="A46" s="167"/>
      <c r="B46" s="168"/>
      <c r="C46" s="83"/>
      <c r="D46" s="83"/>
      <c r="E46" s="83"/>
      <c r="F46" s="83"/>
      <c r="G46" s="83"/>
      <c r="H46" s="83"/>
      <c r="I46" s="83"/>
      <c r="J46" s="83"/>
      <c r="K46" s="83"/>
      <c r="L46" s="83"/>
      <c r="M46" s="83"/>
      <c r="N46" s="83"/>
      <c r="O46" s="83"/>
      <c r="P46" s="83"/>
      <c r="Q46" s="83"/>
      <c r="R46" s="83"/>
      <c r="S46" s="83"/>
      <c r="T46" s="169" t="s">
        <v>40</v>
      </c>
      <c r="U46" s="85" t="s">
        <v>44</v>
      </c>
      <c r="V46" s="85" t="s">
        <v>7</v>
      </c>
      <c r="W46" s="85" t="s">
        <v>9</v>
      </c>
      <c r="X46" s="85" t="s">
        <v>43</v>
      </c>
      <c r="Y46" s="172" t="e">
        <f>HLOOKUP(MAX(T46:X46),T46:X46,2,0)</f>
        <v>#N/A</v>
      </c>
    </row>
    <row r="47" spans="1:25" ht="15.75" x14ac:dyDescent="0.25">
      <c r="A47" s="164" t="s">
        <v>41</v>
      </c>
      <c r="B47" s="170"/>
      <c r="C47" s="77"/>
      <c r="D47" s="77"/>
      <c r="E47" s="77"/>
      <c r="F47" s="77"/>
      <c r="G47" s="77"/>
      <c r="H47" s="77"/>
      <c r="I47" s="77"/>
      <c r="J47" s="77"/>
      <c r="K47" s="77"/>
      <c r="L47" s="77"/>
      <c r="M47" s="77"/>
      <c r="N47" s="77"/>
      <c r="O47" s="77"/>
      <c r="P47" s="77"/>
      <c r="Q47" s="77"/>
      <c r="R47" s="77"/>
      <c r="S47" s="78"/>
      <c r="T47" s="146">
        <v>0</v>
      </c>
      <c r="U47" s="151">
        <f>COUNTIF($C47:$S47,"Requires*")</f>
        <v>0</v>
      </c>
      <c r="V47" s="151">
        <f>COUNTIF($C47:$S47,"Dev*")</f>
        <v>0</v>
      </c>
      <c r="W47" s="151">
        <f>COUNTIF($C47:$S47,"Ach*")</f>
        <v>0</v>
      </c>
      <c r="X47" s="151">
        <f>COUNTIF($C47:$S47,"Exc*")</f>
        <v>0</v>
      </c>
      <c r="Y47" s="171" t="str">
        <f>HLOOKUP(MAX(T47:X47),T47:X48,2,0)</f>
        <v>Yet to be assessed</v>
      </c>
    </row>
    <row r="48" spans="1:25" ht="0.4" customHeight="1" x14ac:dyDescent="0.25">
      <c r="A48" s="167" t="s">
        <v>41</v>
      </c>
      <c r="B48" s="168"/>
      <c r="C48" s="83"/>
      <c r="D48" s="83"/>
      <c r="E48" s="83"/>
      <c r="F48" s="83"/>
      <c r="G48" s="83"/>
      <c r="H48" s="83"/>
      <c r="I48" s="83"/>
      <c r="J48" s="83"/>
      <c r="K48" s="83"/>
      <c r="L48" s="83"/>
      <c r="M48" s="83"/>
      <c r="N48" s="83"/>
      <c r="O48" s="83"/>
      <c r="P48" s="83"/>
      <c r="Q48" s="83"/>
      <c r="R48" s="83"/>
      <c r="S48" s="83"/>
      <c r="T48" s="169" t="s">
        <v>40</v>
      </c>
      <c r="U48" s="85" t="s">
        <v>44</v>
      </c>
      <c r="V48" s="85" t="s">
        <v>7</v>
      </c>
      <c r="W48" s="85" t="s">
        <v>9</v>
      </c>
      <c r="X48" s="85" t="s">
        <v>43</v>
      </c>
      <c r="Y48" s="172" t="e">
        <f>HLOOKUP(MAX(T48:X48),T48:X48,2,0)</f>
        <v>#N/A</v>
      </c>
    </row>
    <row r="49" spans="1:25" ht="15.75" x14ac:dyDescent="0.25">
      <c r="A49" s="164" t="s">
        <v>41</v>
      </c>
      <c r="B49" s="170"/>
      <c r="C49" s="77"/>
      <c r="D49" s="77"/>
      <c r="E49" s="77"/>
      <c r="F49" s="77"/>
      <c r="G49" s="77"/>
      <c r="H49" s="77"/>
      <c r="I49" s="77"/>
      <c r="J49" s="77"/>
      <c r="K49" s="77"/>
      <c r="L49" s="77"/>
      <c r="M49" s="77"/>
      <c r="N49" s="77"/>
      <c r="O49" s="77"/>
      <c r="P49" s="77"/>
      <c r="Q49" s="77"/>
      <c r="R49" s="77"/>
      <c r="S49" s="78"/>
      <c r="T49" s="146">
        <v>0</v>
      </c>
      <c r="U49" s="151">
        <f>COUNTIF($C49:$S49,"Requires*")</f>
        <v>0</v>
      </c>
      <c r="V49" s="151">
        <f>COUNTIF($C49:$S49,"Dev*")</f>
        <v>0</v>
      </c>
      <c r="W49" s="151">
        <f>COUNTIF($C49:$S49,"Ach*")</f>
        <v>0</v>
      </c>
      <c r="X49" s="151">
        <f>COUNTIF($C49:$S49,"Exc*")</f>
        <v>0</v>
      </c>
      <c r="Y49" s="171" t="str">
        <f>HLOOKUP(MAX(T49:X49),T49:X50,2,0)</f>
        <v>Yet to be assessed</v>
      </c>
    </row>
    <row r="50" spans="1:25" ht="0.4" customHeight="1" x14ac:dyDescent="0.25">
      <c r="A50" s="167"/>
      <c r="B50" s="168"/>
      <c r="C50" s="83"/>
      <c r="D50" s="83"/>
      <c r="E50" s="83"/>
      <c r="F50" s="83"/>
      <c r="G50" s="83"/>
      <c r="H50" s="83"/>
      <c r="I50" s="83"/>
      <c r="J50" s="83"/>
      <c r="K50" s="83"/>
      <c r="L50" s="83"/>
      <c r="M50" s="83"/>
      <c r="N50" s="83"/>
      <c r="O50" s="83"/>
      <c r="P50" s="83"/>
      <c r="Q50" s="83"/>
      <c r="R50" s="83"/>
      <c r="S50" s="83"/>
      <c r="T50" s="169" t="s">
        <v>40</v>
      </c>
      <c r="U50" s="85" t="s">
        <v>44</v>
      </c>
      <c r="V50" s="85" t="s">
        <v>7</v>
      </c>
      <c r="W50" s="85" t="s">
        <v>9</v>
      </c>
      <c r="X50" s="85" t="s">
        <v>43</v>
      </c>
      <c r="Y50" s="172" t="e">
        <f>HLOOKUP(MAX(T50:X50),T50:X50,2,0)</f>
        <v>#N/A</v>
      </c>
    </row>
    <row r="51" spans="1:25" ht="15.75" x14ac:dyDescent="0.25">
      <c r="A51" s="164" t="s">
        <v>41</v>
      </c>
      <c r="B51" s="170"/>
      <c r="C51" s="77"/>
      <c r="D51" s="77"/>
      <c r="E51" s="77"/>
      <c r="F51" s="77"/>
      <c r="G51" s="77"/>
      <c r="H51" s="77"/>
      <c r="I51" s="77"/>
      <c r="J51" s="77"/>
      <c r="K51" s="77"/>
      <c r="L51" s="77"/>
      <c r="M51" s="77"/>
      <c r="N51" s="77"/>
      <c r="O51" s="77"/>
      <c r="P51" s="77"/>
      <c r="Q51" s="77"/>
      <c r="R51" s="77"/>
      <c r="S51" s="78"/>
      <c r="T51" s="146">
        <v>0</v>
      </c>
      <c r="U51" s="151">
        <f>COUNTIF($C51:$S51,"Requires*")</f>
        <v>0</v>
      </c>
      <c r="V51" s="151">
        <f>COUNTIF($C51:$S51,"Dev*")</f>
        <v>0</v>
      </c>
      <c r="W51" s="151">
        <f>COUNTIF($C51:$S51,"Ach*")</f>
        <v>0</v>
      </c>
      <c r="X51" s="151">
        <f>COUNTIF($C51:$S51,"Exc*")</f>
        <v>0</v>
      </c>
      <c r="Y51" s="171" t="str">
        <f>HLOOKUP(MAX(T51:X51),T51:X52,2,0)</f>
        <v>Yet to be assessed</v>
      </c>
    </row>
    <row r="52" spans="1:25" ht="0.4" customHeight="1" x14ac:dyDescent="0.25">
      <c r="A52" s="167" t="s">
        <v>41</v>
      </c>
      <c r="B52" s="168"/>
      <c r="C52" s="83"/>
      <c r="D52" s="83"/>
      <c r="E52" s="83"/>
      <c r="F52" s="83"/>
      <c r="G52" s="83"/>
      <c r="H52" s="83"/>
      <c r="I52" s="83"/>
      <c r="J52" s="83"/>
      <c r="K52" s="83"/>
      <c r="L52" s="83"/>
      <c r="M52" s="83"/>
      <c r="N52" s="83"/>
      <c r="O52" s="83"/>
      <c r="P52" s="83"/>
      <c r="Q52" s="83"/>
      <c r="R52" s="83"/>
      <c r="S52" s="83"/>
      <c r="T52" s="169" t="s">
        <v>40</v>
      </c>
      <c r="U52" s="85" t="s">
        <v>44</v>
      </c>
      <c r="V52" s="85" t="s">
        <v>7</v>
      </c>
      <c r="W52" s="85" t="s">
        <v>9</v>
      </c>
      <c r="X52" s="85" t="s">
        <v>43</v>
      </c>
      <c r="Y52" s="172" t="e">
        <f>HLOOKUP(MAX(T52:X52),T52:X52,2,0)</f>
        <v>#N/A</v>
      </c>
    </row>
    <row r="53" spans="1:25" ht="15.75" x14ac:dyDescent="0.25">
      <c r="A53" s="164" t="s">
        <v>41</v>
      </c>
      <c r="B53" s="170"/>
      <c r="C53" s="77"/>
      <c r="D53" s="77"/>
      <c r="E53" s="77"/>
      <c r="F53" s="77"/>
      <c r="G53" s="77"/>
      <c r="H53" s="77"/>
      <c r="I53" s="77"/>
      <c r="J53" s="77"/>
      <c r="K53" s="77"/>
      <c r="L53" s="77"/>
      <c r="M53" s="77"/>
      <c r="N53" s="77"/>
      <c r="O53" s="77"/>
      <c r="P53" s="77"/>
      <c r="Q53" s="77"/>
      <c r="R53" s="77"/>
      <c r="S53" s="78"/>
      <c r="T53" s="146">
        <v>0</v>
      </c>
      <c r="U53" s="151">
        <f>COUNTIF($C53:$S53,"Requires*")</f>
        <v>0</v>
      </c>
      <c r="V53" s="151">
        <f>COUNTIF($C53:$S53,"Dev*")</f>
        <v>0</v>
      </c>
      <c r="W53" s="151">
        <f>COUNTIF($C53:$S53,"Ach*")</f>
        <v>0</v>
      </c>
      <c r="X53" s="151">
        <f>COUNTIF($C53:$S53,"Exc*")</f>
        <v>0</v>
      </c>
      <c r="Y53" s="171" t="str">
        <f>HLOOKUP(MAX(T53:X53),T53:X54,2,0)</f>
        <v>Yet to be assessed</v>
      </c>
    </row>
    <row r="54" spans="1:25" ht="0.4" customHeight="1" x14ac:dyDescent="0.25">
      <c r="A54" s="167"/>
      <c r="B54" s="168"/>
      <c r="C54" s="83"/>
      <c r="D54" s="83"/>
      <c r="E54" s="83"/>
      <c r="F54" s="83"/>
      <c r="G54" s="83"/>
      <c r="H54" s="83"/>
      <c r="I54" s="83"/>
      <c r="J54" s="83"/>
      <c r="K54" s="83"/>
      <c r="L54" s="83"/>
      <c r="M54" s="83"/>
      <c r="N54" s="83"/>
      <c r="O54" s="83"/>
      <c r="P54" s="83"/>
      <c r="Q54" s="83"/>
      <c r="R54" s="83"/>
      <c r="S54" s="83"/>
      <c r="T54" s="169" t="s">
        <v>40</v>
      </c>
      <c r="U54" s="85" t="s">
        <v>44</v>
      </c>
      <c r="V54" s="85" t="s">
        <v>7</v>
      </c>
      <c r="W54" s="85" t="s">
        <v>9</v>
      </c>
      <c r="X54" s="85" t="s">
        <v>43</v>
      </c>
      <c r="Y54" s="172" t="e">
        <f>HLOOKUP(MAX(T54:X54),T54:X54,2,0)</f>
        <v>#N/A</v>
      </c>
    </row>
    <row r="55" spans="1:25" ht="15.75" x14ac:dyDescent="0.25">
      <c r="A55" s="164" t="s">
        <v>41</v>
      </c>
      <c r="B55" s="170"/>
      <c r="C55" s="77"/>
      <c r="D55" s="77"/>
      <c r="E55" s="77"/>
      <c r="F55" s="77"/>
      <c r="G55" s="77"/>
      <c r="H55" s="77"/>
      <c r="I55" s="77"/>
      <c r="J55" s="77"/>
      <c r="K55" s="77"/>
      <c r="L55" s="77"/>
      <c r="M55" s="77"/>
      <c r="N55" s="77"/>
      <c r="O55" s="77"/>
      <c r="P55" s="77"/>
      <c r="Q55" s="77"/>
      <c r="R55" s="77"/>
      <c r="S55" s="78"/>
      <c r="T55" s="146">
        <v>0</v>
      </c>
      <c r="U55" s="151">
        <f>COUNTIF($C55:$S55,"Requires*")</f>
        <v>0</v>
      </c>
      <c r="V55" s="151">
        <f>COUNTIF($C55:$S55,"Dev*")</f>
        <v>0</v>
      </c>
      <c r="W55" s="151">
        <f>COUNTIF($C55:$S55,"Ach*")</f>
        <v>0</v>
      </c>
      <c r="X55" s="151">
        <f>COUNTIF($C55:$S55,"Exc*")</f>
        <v>0</v>
      </c>
      <c r="Y55" s="171" t="str">
        <f>HLOOKUP(MAX(T55:X55),T55:X56,2,0)</f>
        <v>Yet to be assessed</v>
      </c>
    </row>
    <row r="56" spans="1:25" ht="0.4" customHeight="1" x14ac:dyDescent="0.25">
      <c r="A56" s="167" t="s">
        <v>41</v>
      </c>
      <c r="B56" s="168"/>
      <c r="C56" s="83"/>
      <c r="D56" s="83"/>
      <c r="E56" s="83"/>
      <c r="F56" s="83"/>
      <c r="G56" s="83"/>
      <c r="H56" s="83"/>
      <c r="I56" s="83"/>
      <c r="J56" s="83"/>
      <c r="K56" s="83"/>
      <c r="L56" s="83"/>
      <c r="M56" s="83"/>
      <c r="N56" s="83"/>
      <c r="O56" s="83"/>
      <c r="P56" s="83"/>
      <c r="Q56" s="83"/>
      <c r="R56" s="83"/>
      <c r="S56" s="83"/>
      <c r="T56" s="169" t="s">
        <v>40</v>
      </c>
      <c r="U56" s="85" t="s">
        <v>44</v>
      </c>
      <c r="V56" s="85" t="s">
        <v>7</v>
      </c>
      <c r="W56" s="85" t="s">
        <v>9</v>
      </c>
      <c r="X56" s="85" t="s">
        <v>43</v>
      </c>
      <c r="Y56" s="172" t="e">
        <f>HLOOKUP(MAX(T56:X56),T56:X56,2,0)</f>
        <v>#N/A</v>
      </c>
    </row>
    <row r="57" spans="1:25" ht="15.75" x14ac:dyDescent="0.25">
      <c r="A57" s="164" t="s">
        <v>41</v>
      </c>
      <c r="B57" s="170"/>
      <c r="C57" s="77"/>
      <c r="D57" s="77"/>
      <c r="E57" s="77"/>
      <c r="F57" s="77"/>
      <c r="G57" s="77"/>
      <c r="H57" s="77"/>
      <c r="I57" s="77"/>
      <c r="J57" s="77"/>
      <c r="K57" s="77"/>
      <c r="L57" s="77"/>
      <c r="M57" s="77"/>
      <c r="N57" s="77"/>
      <c r="O57" s="77"/>
      <c r="P57" s="77"/>
      <c r="Q57" s="77"/>
      <c r="R57" s="77"/>
      <c r="S57" s="78"/>
      <c r="T57" s="146">
        <v>0</v>
      </c>
      <c r="U57" s="151">
        <f>COUNTIF($C57:$S57,"Requires*")</f>
        <v>0</v>
      </c>
      <c r="V57" s="151">
        <f>COUNTIF($C57:$S57,"Dev*")</f>
        <v>0</v>
      </c>
      <c r="W57" s="151">
        <f>COUNTIF($C57:$S57,"Ach*")</f>
        <v>0</v>
      </c>
      <c r="X57" s="151">
        <f>COUNTIF($C57:$S57,"Exc*")</f>
        <v>0</v>
      </c>
      <c r="Y57" s="171" t="str">
        <f>HLOOKUP(MAX(T57:X57),T57:X58,2,0)</f>
        <v>Yet to be assessed</v>
      </c>
    </row>
    <row r="58" spans="1:25" ht="0.4" customHeight="1" x14ac:dyDescent="0.25">
      <c r="A58" s="167"/>
      <c r="B58" s="168"/>
      <c r="C58" s="83"/>
      <c r="D58" s="83"/>
      <c r="E58" s="83"/>
      <c r="F58" s="83"/>
      <c r="G58" s="83"/>
      <c r="H58" s="83"/>
      <c r="I58" s="83"/>
      <c r="J58" s="83"/>
      <c r="K58" s="83"/>
      <c r="L58" s="83"/>
      <c r="M58" s="83"/>
      <c r="N58" s="83"/>
      <c r="O58" s="83"/>
      <c r="P58" s="83"/>
      <c r="Q58" s="83"/>
      <c r="R58" s="83"/>
      <c r="S58" s="83"/>
      <c r="T58" s="169" t="s">
        <v>40</v>
      </c>
      <c r="U58" s="85" t="s">
        <v>44</v>
      </c>
      <c r="V58" s="85" t="s">
        <v>7</v>
      </c>
      <c r="W58" s="85" t="s">
        <v>9</v>
      </c>
      <c r="X58" s="85" t="s">
        <v>43</v>
      </c>
      <c r="Y58" s="172" t="e">
        <f>HLOOKUP(MAX(T58:X58),T58:X58,2,0)</f>
        <v>#N/A</v>
      </c>
    </row>
    <row r="59" spans="1:25" ht="15.75" x14ac:dyDescent="0.25">
      <c r="A59" s="164" t="s">
        <v>41</v>
      </c>
      <c r="B59" s="170"/>
      <c r="C59" s="77"/>
      <c r="D59" s="77"/>
      <c r="E59" s="77"/>
      <c r="F59" s="77"/>
      <c r="G59" s="77"/>
      <c r="H59" s="77"/>
      <c r="I59" s="77"/>
      <c r="J59" s="77"/>
      <c r="K59" s="77"/>
      <c r="L59" s="77"/>
      <c r="M59" s="77"/>
      <c r="N59" s="77"/>
      <c r="O59" s="77"/>
      <c r="P59" s="77"/>
      <c r="Q59" s="77"/>
      <c r="R59" s="77"/>
      <c r="S59" s="78"/>
      <c r="T59" s="146">
        <v>0</v>
      </c>
      <c r="U59" s="151">
        <f>COUNTIF($C59:$S59,"Requires*")</f>
        <v>0</v>
      </c>
      <c r="V59" s="151">
        <f>COUNTIF($C59:$S59,"Dev*")</f>
        <v>0</v>
      </c>
      <c r="W59" s="151">
        <f>COUNTIF($C59:$S59,"Ach*")</f>
        <v>0</v>
      </c>
      <c r="X59" s="151">
        <f>COUNTIF($C59:$S59,"Exc*")</f>
        <v>0</v>
      </c>
      <c r="Y59" s="171" t="str">
        <f>HLOOKUP(MAX(T59:X59),T59:X60,2,0)</f>
        <v>Yet to be assessed</v>
      </c>
    </row>
    <row r="60" spans="1:25" ht="0.4" customHeight="1" x14ac:dyDescent="0.25">
      <c r="A60" s="167" t="s">
        <v>41</v>
      </c>
      <c r="B60" s="168"/>
      <c r="C60" s="83"/>
      <c r="D60" s="83"/>
      <c r="E60" s="83"/>
      <c r="F60" s="83"/>
      <c r="G60" s="83"/>
      <c r="H60" s="83"/>
      <c r="I60" s="83"/>
      <c r="J60" s="83"/>
      <c r="K60" s="83"/>
      <c r="L60" s="83"/>
      <c r="M60" s="83"/>
      <c r="N60" s="83"/>
      <c r="O60" s="83"/>
      <c r="P60" s="83"/>
      <c r="Q60" s="83"/>
      <c r="R60" s="83"/>
      <c r="S60" s="83"/>
      <c r="T60" s="169" t="s">
        <v>40</v>
      </c>
      <c r="U60" s="85" t="s">
        <v>44</v>
      </c>
      <c r="V60" s="85" t="s">
        <v>7</v>
      </c>
      <c r="W60" s="85" t="s">
        <v>9</v>
      </c>
      <c r="X60" s="85" t="s">
        <v>43</v>
      </c>
      <c r="Y60" s="172" t="e">
        <f>HLOOKUP(MAX(T60:X60),T60:X60,2,0)</f>
        <v>#N/A</v>
      </c>
    </row>
    <row r="61" spans="1:25" ht="15.75" x14ac:dyDescent="0.25">
      <c r="A61" s="164" t="s">
        <v>41</v>
      </c>
      <c r="B61" s="170"/>
      <c r="C61" s="77"/>
      <c r="D61" s="77"/>
      <c r="E61" s="77"/>
      <c r="F61" s="77"/>
      <c r="G61" s="77"/>
      <c r="H61" s="77"/>
      <c r="I61" s="77"/>
      <c r="J61" s="77"/>
      <c r="K61" s="77"/>
      <c r="L61" s="77"/>
      <c r="M61" s="77"/>
      <c r="N61" s="77"/>
      <c r="O61" s="77"/>
      <c r="P61" s="77"/>
      <c r="Q61" s="77"/>
      <c r="R61" s="77"/>
      <c r="S61" s="78"/>
      <c r="T61" s="146">
        <v>0</v>
      </c>
      <c r="U61" s="151">
        <f>COUNTIF($C61:$S61,"Requires*")</f>
        <v>0</v>
      </c>
      <c r="V61" s="151">
        <f>COUNTIF($C61:$S61,"Dev*")</f>
        <v>0</v>
      </c>
      <c r="W61" s="151">
        <f>COUNTIF($C61:$S61,"Ach*")</f>
        <v>0</v>
      </c>
      <c r="X61" s="151">
        <f>COUNTIF($C61:$S61,"Exc*")</f>
        <v>0</v>
      </c>
      <c r="Y61" s="171" t="str">
        <f>HLOOKUP(MAX(T61:X61),T61:X62,2,0)</f>
        <v>Yet to be assessed</v>
      </c>
    </row>
    <row r="62" spans="1:25" ht="0.4" customHeight="1" x14ac:dyDescent="0.25">
      <c r="A62" s="167"/>
      <c r="B62" s="168"/>
      <c r="C62" s="83"/>
      <c r="D62" s="83"/>
      <c r="E62" s="83"/>
      <c r="F62" s="83"/>
      <c r="G62" s="83"/>
      <c r="H62" s="83"/>
      <c r="I62" s="83"/>
      <c r="J62" s="83"/>
      <c r="K62" s="83"/>
      <c r="L62" s="83"/>
      <c r="M62" s="83"/>
      <c r="N62" s="83"/>
      <c r="O62" s="83"/>
      <c r="P62" s="83"/>
      <c r="Q62" s="83"/>
      <c r="R62" s="83"/>
      <c r="S62" s="83"/>
      <c r="T62" s="169" t="s">
        <v>40</v>
      </c>
      <c r="U62" s="85" t="s">
        <v>44</v>
      </c>
      <c r="V62" s="85" t="s">
        <v>7</v>
      </c>
      <c r="W62" s="85" t="s">
        <v>9</v>
      </c>
      <c r="X62" s="85" t="s">
        <v>43</v>
      </c>
      <c r="Y62" s="172" t="e">
        <f>HLOOKUP(MAX(T62:X62),T62:X62,2,0)</f>
        <v>#N/A</v>
      </c>
    </row>
    <row r="63" spans="1:25" ht="15.75" x14ac:dyDescent="0.25">
      <c r="A63" s="164" t="s">
        <v>41</v>
      </c>
      <c r="B63" s="170"/>
      <c r="C63" s="77"/>
      <c r="D63" s="77"/>
      <c r="E63" s="77"/>
      <c r="F63" s="77"/>
      <c r="G63" s="77"/>
      <c r="H63" s="77"/>
      <c r="I63" s="77"/>
      <c r="J63" s="77"/>
      <c r="K63" s="77"/>
      <c r="L63" s="77"/>
      <c r="M63" s="77"/>
      <c r="N63" s="77"/>
      <c r="O63" s="77"/>
      <c r="P63" s="77"/>
      <c r="Q63" s="77"/>
      <c r="R63" s="77"/>
      <c r="S63" s="78"/>
      <c r="T63" s="146">
        <v>0</v>
      </c>
      <c r="U63" s="151">
        <f>COUNTIF($C63:$S63,"Requires*")</f>
        <v>0</v>
      </c>
      <c r="V63" s="151">
        <f>COUNTIF($C63:$S63,"Dev*")</f>
        <v>0</v>
      </c>
      <c r="W63" s="151">
        <f>COUNTIF($C63:$S63,"Ach*")</f>
        <v>0</v>
      </c>
      <c r="X63" s="151">
        <f>COUNTIF($C63:$S63,"Exc*")</f>
        <v>0</v>
      </c>
      <c r="Y63" s="171" t="str">
        <f>HLOOKUP(MAX(T63:X63),T63:X64,2,0)</f>
        <v>Yet to be assessed</v>
      </c>
    </row>
    <row r="64" spans="1:25" ht="0.4" customHeight="1" x14ac:dyDescent="0.25">
      <c r="A64" s="167" t="s">
        <v>41</v>
      </c>
      <c r="B64" s="168"/>
      <c r="C64" s="83"/>
      <c r="D64" s="83"/>
      <c r="E64" s="83"/>
      <c r="F64" s="83"/>
      <c r="G64" s="83"/>
      <c r="H64" s="83"/>
      <c r="I64" s="83"/>
      <c r="J64" s="83"/>
      <c r="K64" s="83"/>
      <c r="L64" s="83"/>
      <c r="M64" s="83"/>
      <c r="N64" s="83"/>
      <c r="O64" s="83"/>
      <c r="P64" s="83"/>
      <c r="Q64" s="83"/>
      <c r="R64" s="83"/>
      <c r="S64" s="83"/>
      <c r="T64" s="169" t="s">
        <v>40</v>
      </c>
      <c r="U64" s="85" t="s">
        <v>44</v>
      </c>
      <c r="V64" s="85" t="s">
        <v>7</v>
      </c>
      <c r="W64" s="85" t="s">
        <v>9</v>
      </c>
      <c r="X64" s="85" t="s">
        <v>43</v>
      </c>
      <c r="Y64" s="172" t="e">
        <f>HLOOKUP(MAX(T64:X64),T64:X64,2,0)</f>
        <v>#N/A</v>
      </c>
    </row>
    <row r="65" spans="1:25" ht="15.75" x14ac:dyDescent="0.25">
      <c r="A65" s="164" t="s">
        <v>41</v>
      </c>
      <c r="B65" s="170"/>
      <c r="C65" s="77"/>
      <c r="D65" s="77"/>
      <c r="E65" s="77"/>
      <c r="F65" s="77"/>
      <c r="G65" s="77"/>
      <c r="H65" s="77"/>
      <c r="I65" s="77"/>
      <c r="J65" s="77"/>
      <c r="K65" s="77"/>
      <c r="L65" s="77"/>
      <c r="M65" s="77"/>
      <c r="N65" s="77"/>
      <c r="O65" s="77"/>
      <c r="P65" s="77"/>
      <c r="Q65" s="77"/>
      <c r="R65" s="77"/>
      <c r="S65" s="78"/>
      <c r="T65" s="146">
        <v>0</v>
      </c>
      <c r="U65" s="151">
        <f>COUNTIF($C65:$S65,"Requires*")</f>
        <v>0</v>
      </c>
      <c r="V65" s="151">
        <f>COUNTIF($C65:$S65,"Dev*")</f>
        <v>0</v>
      </c>
      <c r="W65" s="151">
        <f>COUNTIF($C65:$S65,"Ach*")</f>
        <v>0</v>
      </c>
      <c r="X65" s="151">
        <f>COUNTIF($C65:$S65,"Exc*")</f>
        <v>0</v>
      </c>
      <c r="Y65" s="171" t="str">
        <f>HLOOKUP(MAX(T65:X65),T65:X66,2,0)</f>
        <v>Yet to be assessed</v>
      </c>
    </row>
    <row r="66" spans="1:25" ht="0.4" customHeight="1" x14ac:dyDescent="0.25">
      <c r="A66" s="167"/>
      <c r="B66" s="168"/>
      <c r="C66" s="83"/>
      <c r="D66" s="83"/>
      <c r="E66" s="83"/>
      <c r="F66" s="83"/>
      <c r="G66" s="83"/>
      <c r="H66" s="83"/>
      <c r="I66" s="83"/>
      <c r="J66" s="83"/>
      <c r="K66" s="83"/>
      <c r="L66" s="83"/>
      <c r="M66" s="83"/>
      <c r="N66" s="83"/>
      <c r="O66" s="83"/>
      <c r="P66" s="83"/>
      <c r="Q66" s="83"/>
      <c r="R66" s="83"/>
      <c r="S66" s="83"/>
      <c r="T66" s="169" t="s">
        <v>40</v>
      </c>
      <c r="U66" s="85" t="s">
        <v>44</v>
      </c>
      <c r="V66" s="85" t="s">
        <v>7</v>
      </c>
      <c r="W66" s="85" t="s">
        <v>9</v>
      </c>
      <c r="X66" s="85" t="s">
        <v>43</v>
      </c>
      <c r="Y66" s="172" t="e">
        <f>HLOOKUP(MAX(T66:X66),T66:X66,2,0)</f>
        <v>#N/A</v>
      </c>
    </row>
    <row r="67" spans="1:25" ht="15.75" x14ac:dyDescent="0.25">
      <c r="A67" s="164" t="s">
        <v>41</v>
      </c>
      <c r="B67" s="170"/>
      <c r="C67" s="77"/>
      <c r="D67" s="77"/>
      <c r="E67" s="77"/>
      <c r="F67" s="77"/>
      <c r="G67" s="77"/>
      <c r="H67" s="77"/>
      <c r="I67" s="77"/>
      <c r="J67" s="77"/>
      <c r="K67" s="77"/>
      <c r="L67" s="77"/>
      <c r="M67" s="77"/>
      <c r="N67" s="77"/>
      <c r="O67" s="77"/>
      <c r="P67" s="77"/>
      <c r="Q67" s="77"/>
      <c r="R67" s="77"/>
      <c r="S67" s="78"/>
      <c r="T67" s="146">
        <v>0</v>
      </c>
      <c r="U67" s="151">
        <f>COUNTIF($C67:$S67,"Requires*")</f>
        <v>0</v>
      </c>
      <c r="V67" s="151">
        <f>COUNTIF($C67:$S67,"Dev*")</f>
        <v>0</v>
      </c>
      <c r="W67" s="151">
        <f>COUNTIF($C67:$S67,"Ach*")</f>
        <v>0</v>
      </c>
      <c r="X67" s="151">
        <f>COUNTIF($C67:$S67,"Exc*")</f>
        <v>0</v>
      </c>
      <c r="Y67" s="171" t="str">
        <f>HLOOKUP(MAX(T67:X67),T67:X68,2,0)</f>
        <v>Yet to be assessed</v>
      </c>
    </row>
    <row r="68" spans="1:25" ht="0.4" customHeight="1" x14ac:dyDescent="0.25">
      <c r="A68" s="167" t="s">
        <v>41</v>
      </c>
      <c r="B68" s="168"/>
      <c r="C68" s="83"/>
      <c r="D68" s="83"/>
      <c r="E68" s="83"/>
      <c r="F68" s="83"/>
      <c r="G68" s="83"/>
      <c r="H68" s="83"/>
      <c r="I68" s="83"/>
      <c r="J68" s="83"/>
      <c r="K68" s="83"/>
      <c r="L68" s="83"/>
      <c r="M68" s="83"/>
      <c r="N68" s="83"/>
      <c r="O68" s="83"/>
      <c r="P68" s="83"/>
      <c r="Q68" s="83"/>
      <c r="R68" s="83"/>
      <c r="S68" s="83"/>
      <c r="T68" s="169" t="s">
        <v>40</v>
      </c>
      <c r="U68" s="85" t="s">
        <v>44</v>
      </c>
      <c r="V68" s="85" t="s">
        <v>7</v>
      </c>
      <c r="W68" s="85" t="s">
        <v>9</v>
      </c>
      <c r="X68" s="85" t="s">
        <v>43</v>
      </c>
      <c r="Y68" s="172" t="e">
        <f>HLOOKUP(MAX(T68:X68),T68:X68,2,0)</f>
        <v>#N/A</v>
      </c>
    </row>
    <row r="69" spans="1:25" ht="15.75" x14ac:dyDescent="0.25">
      <c r="A69" s="164" t="s">
        <v>41</v>
      </c>
      <c r="B69" s="170"/>
      <c r="C69" s="77"/>
      <c r="D69" s="77"/>
      <c r="E69" s="77"/>
      <c r="F69" s="77"/>
      <c r="G69" s="77"/>
      <c r="H69" s="77"/>
      <c r="I69" s="77"/>
      <c r="J69" s="77"/>
      <c r="K69" s="77"/>
      <c r="L69" s="77"/>
      <c r="M69" s="77"/>
      <c r="N69" s="77"/>
      <c r="O69" s="77"/>
      <c r="P69" s="77"/>
      <c r="Q69" s="77"/>
      <c r="R69" s="77"/>
      <c r="S69" s="78"/>
      <c r="T69" s="146">
        <v>0</v>
      </c>
      <c r="U69" s="151">
        <f>COUNTIF($C69:$S69,"Requires*")</f>
        <v>0</v>
      </c>
      <c r="V69" s="151">
        <f>COUNTIF($C69:$S69,"Dev*")</f>
        <v>0</v>
      </c>
      <c r="W69" s="151">
        <f>COUNTIF($C69:$S69,"Ach*")</f>
        <v>0</v>
      </c>
      <c r="X69" s="151">
        <f>COUNTIF($C69:$S69,"Exc*")</f>
        <v>0</v>
      </c>
      <c r="Y69" s="171" t="str">
        <f>HLOOKUP(MAX(T69:X69),T69:X70,2,0)</f>
        <v>Yet to be assessed</v>
      </c>
    </row>
    <row r="70" spans="1:25" ht="0.4" customHeight="1" x14ac:dyDescent="0.25">
      <c r="A70" s="167"/>
      <c r="B70" s="168"/>
      <c r="C70" s="83"/>
      <c r="D70" s="83"/>
      <c r="E70" s="83"/>
      <c r="F70" s="83"/>
      <c r="G70" s="83"/>
      <c r="H70" s="83"/>
      <c r="I70" s="83"/>
      <c r="J70" s="83"/>
      <c r="K70" s="83"/>
      <c r="L70" s="83"/>
      <c r="M70" s="83"/>
      <c r="N70" s="83"/>
      <c r="O70" s="83"/>
      <c r="P70" s="83"/>
      <c r="Q70" s="83"/>
      <c r="R70" s="83"/>
      <c r="S70" s="83"/>
      <c r="T70" s="169" t="s">
        <v>40</v>
      </c>
      <c r="U70" s="85" t="s">
        <v>44</v>
      </c>
      <c r="V70" s="85" t="s">
        <v>7</v>
      </c>
      <c r="W70" s="85" t="s">
        <v>9</v>
      </c>
      <c r="X70" s="85" t="s">
        <v>43</v>
      </c>
      <c r="Y70" s="172" t="e">
        <f>HLOOKUP(MAX(T70:X70),T70:X70,2,0)</f>
        <v>#N/A</v>
      </c>
    </row>
    <row r="71" spans="1:25" ht="15.75" x14ac:dyDescent="0.25">
      <c r="A71" s="164" t="s">
        <v>41</v>
      </c>
      <c r="B71" s="170"/>
      <c r="C71" s="77"/>
      <c r="D71" s="77"/>
      <c r="E71" s="77"/>
      <c r="F71" s="77"/>
      <c r="G71" s="77"/>
      <c r="H71" s="77"/>
      <c r="I71" s="77"/>
      <c r="J71" s="77"/>
      <c r="K71" s="77"/>
      <c r="L71" s="77"/>
      <c r="M71" s="77"/>
      <c r="N71" s="77"/>
      <c r="O71" s="77"/>
      <c r="P71" s="77"/>
      <c r="Q71" s="77"/>
      <c r="R71" s="77"/>
      <c r="S71" s="78"/>
      <c r="T71" s="146">
        <v>0</v>
      </c>
      <c r="U71" s="151">
        <f>COUNTIF($C71:$S71,"Requires*")</f>
        <v>0</v>
      </c>
      <c r="V71" s="151">
        <f>COUNTIF($C71:$S71,"Dev*")</f>
        <v>0</v>
      </c>
      <c r="W71" s="151">
        <f>COUNTIF($C71:$S71,"Ach*")</f>
        <v>0</v>
      </c>
      <c r="X71" s="151">
        <f>COUNTIF($C71:$S71,"Exc*")</f>
        <v>0</v>
      </c>
      <c r="Y71" s="171" t="str">
        <f>HLOOKUP(MAX(T71:X71),T71:X72,2,0)</f>
        <v>Yet to be assessed</v>
      </c>
    </row>
    <row r="72" spans="1:25" ht="0.4" customHeight="1" x14ac:dyDescent="0.25">
      <c r="A72" s="167" t="s">
        <v>41</v>
      </c>
      <c r="B72" s="168"/>
      <c r="C72" s="83"/>
      <c r="D72" s="83"/>
      <c r="E72" s="83"/>
      <c r="F72" s="83"/>
      <c r="G72" s="83"/>
      <c r="H72" s="83"/>
      <c r="I72" s="83"/>
      <c r="J72" s="83"/>
      <c r="K72" s="83"/>
      <c r="L72" s="83"/>
      <c r="M72" s="83"/>
      <c r="N72" s="83"/>
      <c r="O72" s="83"/>
      <c r="P72" s="83"/>
      <c r="Q72" s="83"/>
      <c r="R72" s="83"/>
      <c r="S72" s="83"/>
      <c r="T72" s="169" t="s">
        <v>40</v>
      </c>
      <c r="U72" s="85" t="s">
        <v>44</v>
      </c>
      <c r="V72" s="85" t="s">
        <v>7</v>
      </c>
      <c r="W72" s="85" t="s">
        <v>9</v>
      </c>
      <c r="X72" s="85" t="s">
        <v>43</v>
      </c>
      <c r="Y72" s="172" t="e">
        <f>HLOOKUP(MAX(T72:X72),T72:X72,2,0)</f>
        <v>#N/A</v>
      </c>
    </row>
    <row r="73" spans="1:25" ht="15.75" x14ac:dyDescent="0.25">
      <c r="A73" s="164" t="s">
        <v>41</v>
      </c>
      <c r="B73" s="170"/>
      <c r="C73" s="77"/>
      <c r="D73" s="77"/>
      <c r="E73" s="77"/>
      <c r="F73" s="77"/>
      <c r="G73" s="77"/>
      <c r="H73" s="77"/>
      <c r="I73" s="77"/>
      <c r="J73" s="77"/>
      <c r="K73" s="77"/>
      <c r="L73" s="77"/>
      <c r="M73" s="77"/>
      <c r="N73" s="77"/>
      <c r="O73" s="77"/>
      <c r="P73" s="77"/>
      <c r="Q73" s="77"/>
      <c r="R73" s="77"/>
      <c r="S73" s="78"/>
      <c r="T73" s="146">
        <v>0</v>
      </c>
      <c r="U73" s="151">
        <f>COUNTIF($C73:$S73,"Requires*")</f>
        <v>0</v>
      </c>
      <c r="V73" s="151">
        <f>COUNTIF($C73:$S73,"Dev*")</f>
        <v>0</v>
      </c>
      <c r="W73" s="151">
        <f>COUNTIF($C73:$S73,"Ach*")</f>
        <v>0</v>
      </c>
      <c r="X73" s="151">
        <f>COUNTIF($C73:$S73,"Exc*")</f>
        <v>0</v>
      </c>
      <c r="Y73" s="171" t="str">
        <f>HLOOKUP(MAX(T73:X73),T73:X74,2,0)</f>
        <v>Yet to be assessed</v>
      </c>
    </row>
    <row r="74" spans="1:25" ht="0.4" customHeight="1" x14ac:dyDescent="0.25">
      <c r="A74" s="167"/>
      <c r="B74" s="168"/>
      <c r="C74" s="83"/>
      <c r="D74" s="83"/>
      <c r="E74" s="83"/>
      <c r="F74" s="83"/>
      <c r="G74" s="83"/>
      <c r="H74" s="83"/>
      <c r="I74" s="83"/>
      <c r="J74" s="83"/>
      <c r="K74" s="83"/>
      <c r="L74" s="83"/>
      <c r="M74" s="83"/>
      <c r="N74" s="83"/>
      <c r="O74" s="83"/>
      <c r="P74" s="83"/>
      <c r="Q74" s="83"/>
      <c r="R74" s="83"/>
      <c r="S74" s="83"/>
      <c r="T74" s="169" t="s">
        <v>40</v>
      </c>
      <c r="U74" s="85" t="s">
        <v>44</v>
      </c>
      <c r="V74" s="85" t="s">
        <v>7</v>
      </c>
      <c r="W74" s="85" t="s">
        <v>9</v>
      </c>
      <c r="X74" s="85" t="s">
        <v>43</v>
      </c>
      <c r="Y74" s="172" t="e">
        <f>HLOOKUP(MAX(T74:X74),T74:X74,2,0)</f>
        <v>#N/A</v>
      </c>
    </row>
    <row r="75" spans="1:25" ht="15.75" x14ac:dyDescent="0.25">
      <c r="A75" s="164" t="s">
        <v>41</v>
      </c>
      <c r="B75" s="170"/>
      <c r="C75" s="77"/>
      <c r="D75" s="77"/>
      <c r="E75" s="77"/>
      <c r="F75" s="77"/>
      <c r="G75" s="77"/>
      <c r="H75" s="77"/>
      <c r="I75" s="77"/>
      <c r="J75" s="77"/>
      <c r="K75" s="77"/>
      <c r="L75" s="77"/>
      <c r="M75" s="77"/>
      <c r="N75" s="77"/>
      <c r="O75" s="77"/>
      <c r="P75" s="77"/>
      <c r="Q75" s="77"/>
      <c r="R75" s="77"/>
      <c r="S75" s="78"/>
      <c r="T75" s="146">
        <v>0</v>
      </c>
      <c r="U75" s="151">
        <f>COUNTIF($C75:$S75,"Requires*")</f>
        <v>0</v>
      </c>
      <c r="V75" s="151">
        <f>COUNTIF($C75:$S75,"Dev*")</f>
        <v>0</v>
      </c>
      <c r="W75" s="151">
        <f>COUNTIF($C75:$S75,"Ach*")</f>
        <v>0</v>
      </c>
      <c r="X75" s="151">
        <f>COUNTIF($C75:$S75,"Exc*")</f>
        <v>0</v>
      </c>
      <c r="Y75" s="171" t="str">
        <f>HLOOKUP(MAX(T75:X75),T75:X76,2,0)</f>
        <v>Yet to be assessed</v>
      </c>
    </row>
    <row r="76" spans="1:25" ht="0.4" customHeight="1" x14ac:dyDescent="0.25">
      <c r="A76" s="167" t="s">
        <v>41</v>
      </c>
      <c r="B76" s="168"/>
      <c r="C76" s="83"/>
      <c r="D76" s="83"/>
      <c r="E76" s="83"/>
      <c r="F76" s="83"/>
      <c r="G76" s="83"/>
      <c r="H76" s="83"/>
      <c r="I76" s="83"/>
      <c r="J76" s="83"/>
      <c r="K76" s="83"/>
      <c r="L76" s="83"/>
      <c r="M76" s="83"/>
      <c r="N76" s="83"/>
      <c r="O76" s="83"/>
      <c r="P76" s="83"/>
      <c r="Q76" s="83"/>
      <c r="R76" s="83"/>
      <c r="S76" s="83"/>
      <c r="T76" s="169" t="s">
        <v>40</v>
      </c>
      <c r="U76" s="85" t="s">
        <v>44</v>
      </c>
      <c r="V76" s="85" t="s">
        <v>7</v>
      </c>
      <c r="W76" s="85" t="s">
        <v>9</v>
      </c>
      <c r="X76" s="85" t="s">
        <v>43</v>
      </c>
      <c r="Y76" s="172" t="e">
        <f>HLOOKUP(MAX(T76:X76),T76:X76,2,0)</f>
        <v>#N/A</v>
      </c>
    </row>
    <row r="77" spans="1:25" ht="15.75" x14ac:dyDescent="0.25">
      <c r="A77" s="164" t="s">
        <v>41</v>
      </c>
      <c r="B77" s="170"/>
      <c r="C77" s="77"/>
      <c r="D77" s="77"/>
      <c r="E77" s="77"/>
      <c r="F77" s="77"/>
      <c r="G77" s="77"/>
      <c r="H77" s="77"/>
      <c r="I77" s="77"/>
      <c r="J77" s="77"/>
      <c r="K77" s="77"/>
      <c r="L77" s="77"/>
      <c r="M77" s="77"/>
      <c r="N77" s="77"/>
      <c r="O77" s="77"/>
      <c r="P77" s="77"/>
      <c r="Q77" s="77"/>
      <c r="R77" s="77"/>
      <c r="S77" s="78"/>
      <c r="T77" s="146">
        <v>0</v>
      </c>
      <c r="U77" s="151">
        <f>COUNTIF($C77:$S77,"Requires*")</f>
        <v>0</v>
      </c>
      <c r="V77" s="151">
        <f>COUNTIF($C77:$S77,"Dev*")</f>
        <v>0</v>
      </c>
      <c r="W77" s="151">
        <f>COUNTIF($C77:$S77,"Ach*")</f>
        <v>0</v>
      </c>
      <c r="X77" s="151">
        <f>COUNTIF($C77:$S77,"Exc*")</f>
        <v>0</v>
      </c>
      <c r="Y77" s="171" t="str">
        <f>HLOOKUP(MAX(T77:X77),T77:X78,2,0)</f>
        <v>Yet to be assessed</v>
      </c>
    </row>
    <row r="78" spans="1:25" ht="0.4" customHeight="1" x14ac:dyDescent="0.25">
      <c r="A78" s="167"/>
      <c r="B78" s="168"/>
      <c r="C78" s="83"/>
      <c r="D78" s="83"/>
      <c r="E78" s="83"/>
      <c r="F78" s="83"/>
      <c r="G78" s="83"/>
      <c r="H78" s="83"/>
      <c r="I78" s="83"/>
      <c r="J78" s="83"/>
      <c r="K78" s="83"/>
      <c r="L78" s="83"/>
      <c r="M78" s="83"/>
      <c r="N78" s="83"/>
      <c r="O78" s="83"/>
      <c r="P78" s="83"/>
      <c r="Q78" s="83"/>
      <c r="R78" s="83"/>
      <c r="S78" s="83"/>
      <c r="T78" s="169" t="s">
        <v>40</v>
      </c>
      <c r="U78" s="85" t="s">
        <v>44</v>
      </c>
      <c r="V78" s="85" t="s">
        <v>7</v>
      </c>
      <c r="W78" s="85" t="s">
        <v>9</v>
      </c>
      <c r="X78" s="85" t="s">
        <v>43</v>
      </c>
      <c r="Y78" s="172" t="e">
        <f>HLOOKUP(MAX(T78:X78),T78:X78,2,0)</f>
        <v>#N/A</v>
      </c>
    </row>
    <row r="79" spans="1:25" ht="15.75" x14ac:dyDescent="0.25">
      <c r="A79" s="164" t="s">
        <v>41</v>
      </c>
      <c r="B79" s="170"/>
      <c r="C79" s="77"/>
      <c r="D79" s="77"/>
      <c r="E79" s="77"/>
      <c r="F79" s="77"/>
      <c r="G79" s="77"/>
      <c r="H79" s="77"/>
      <c r="I79" s="77"/>
      <c r="J79" s="77"/>
      <c r="K79" s="77"/>
      <c r="L79" s="77"/>
      <c r="M79" s="77"/>
      <c r="N79" s="77"/>
      <c r="O79" s="77"/>
      <c r="P79" s="77"/>
      <c r="Q79" s="77"/>
      <c r="R79" s="77"/>
      <c r="S79" s="78"/>
      <c r="T79" s="146">
        <v>0</v>
      </c>
      <c r="U79" s="151">
        <f>COUNTIF($C79:$S79,"Requires*")</f>
        <v>0</v>
      </c>
      <c r="V79" s="151">
        <f>COUNTIF($C79:$S79,"Dev*")</f>
        <v>0</v>
      </c>
      <c r="W79" s="151">
        <f>COUNTIF($C79:$S79,"Ach*")</f>
        <v>0</v>
      </c>
      <c r="X79" s="151">
        <f>COUNTIF($C79:$S79,"Exc*")</f>
        <v>0</v>
      </c>
      <c r="Y79" s="171" t="str">
        <f>HLOOKUP(MAX(T79:X79),T79:X80,2,0)</f>
        <v>Yet to be assessed</v>
      </c>
    </row>
    <row r="80" spans="1:25" ht="0.4" customHeight="1" x14ac:dyDescent="0.25">
      <c r="A80" s="167" t="s">
        <v>41</v>
      </c>
      <c r="B80" s="168"/>
      <c r="C80" s="83"/>
      <c r="D80" s="83"/>
      <c r="E80" s="83"/>
      <c r="F80" s="83"/>
      <c r="G80" s="83"/>
      <c r="H80" s="83"/>
      <c r="I80" s="83"/>
      <c r="J80" s="83"/>
      <c r="K80" s="83"/>
      <c r="L80" s="83"/>
      <c r="M80" s="83"/>
      <c r="N80" s="83"/>
      <c r="O80" s="83"/>
      <c r="P80" s="83"/>
      <c r="Q80" s="83"/>
      <c r="R80" s="83"/>
      <c r="S80" s="83"/>
      <c r="T80" s="169" t="s">
        <v>40</v>
      </c>
      <c r="U80" s="85" t="s">
        <v>44</v>
      </c>
      <c r="V80" s="85" t="s">
        <v>7</v>
      </c>
      <c r="W80" s="85" t="s">
        <v>9</v>
      </c>
      <c r="X80" s="85" t="s">
        <v>43</v>
      </c>
      <c r="Y80" s="172" t="e">
        <f>HLOOKUP(MAX(T80:X80),T80:X80,2,0)</f>
        <v>#N/A</v>
      </c>
    </row>
    <row r="81" spans="1:25" ht="15.75" x14ac:dyDescent="0.25">
      <c r="A81" s="164" t="s">
        <v>41</v>
      </c>
      <c r="B81" s="170"/>
      <c r="C81" s="77"/>
      <c r="D81" s="77"/>
      <c r="E81" s="77"/>
      <c r="F81" s="77"/>
      <c r="G81" s="77"/>
      <c r="H81" s="77"/>
      <c r="I81" s="77"/>
      <c r="J81" s="77"/>
      <c r="K81" s="77"/>
      <c r="L81" s="77"/>
      <c r="M81" s="77"/>
      <c r="N81" s="77"/>
      <c r="O81" s="77"/>
      <c r="P81" s="77"/>
      <c r="Q81" s="77"/>
      <c r="R81" s="77"/>
      <c r="S81" s="78"/>
      <c r="T81" s="146">
        <v>0</v>
      </c>
      <c r="U81" s="151">
        <f>COUNTIF($C81:$S81,"Requires*")</f>
        <v>0</v>
      </c>
      <c r="V81" s="151">
        <f>COUNTIF($C81:$S81,"Dev*")</f>
        <v>0</v>
      </c>
      <c r="W81" s="151">
        <f>COUNTIF($C81:$S81,"Ach*")</f>
        <v>0</v>
      </c>
      <c r="X81" s="151">
        <f>COUNTIF($C81:$S81,"Exc*")</f>
        <v>0</v>
      </c>
      <c r="Y81" s="171" t="str">
        <f>HLOOKUP(MAX(T81:X81),T81:X82,2,0)</f>
        <v>Yet to be assessed</v>
      </c>
    </row>
    <row r="82" spans="1:25" ht="0.4" customHeight="1" x14ac:dyDescent="0.25">
      <c r="A82" s="167"/>
      <c r="B82" s="168"/>
      <c r="C82" s="83"/>
      <c r="D82" s="83"/>
      <c r="E82" s="83"/>
      <c r="F82" s="83"/>
      <c r="G82" s="83"/>
      <c r="H82" s="83"/>
      <c r="I82" s="83"/>
      <c r="J82" s="83"/>
      <c r="K82" s="83"/>
      <c r="L82" s="83"/>
      <c r="M82" s="83"/>
      <c r="N82" s="83"/>
      <c r="O82" s="83"/>
      <c r="P82" s="83"/>
      <c r="Q82" s="83"/>
      <c r="R82" s="83"/>
      <c r="S82" s="83"/>
      <c r="T82" s="169" t="s">
        <v>40</v>
      </c>
      <c r="U82" s="85" t="s">
        <v>44</v>
      </c>
      <c r="V82" s="85" t="s">
        <v>7</v>
      </c>
      <c r="W82" s="85" t="s">
        <v>9</v>
      </c>
      <c r="X82" s="85" t="s">
        <v>43</v>
      </c>
      <c r="Y82" s="172" t="e">
        <f>HLOOKUP(MAX(T82:X82),T82:X82,2,0)</f>
        <v>#N/A</v>
      </c>
    </row>
    <row r="83" spans="1:25" ht="15.75" x14ac:dyDescent="0.25">
      <c r="A83" s="164" t="s">
        <v>41</v>
      </c>
      <c r="B83" s="170"/>
      <c r="C83" s="77"/>
      <c r="D83" s="77"/>
      <c r="E83" s="77"/>
      <c r="F83" s="77"/>
      <c r="G83" s="77"/>
      <c r="H83" s="77"/>
      <c r="I83" s="77"/>
      <c r="J83" s="77"/>
      <c r="K83" s="77"/>
      <c r="L83" s="77"/>
      <c r="M83" s="77"/>
      <c r="N83" s="77"/>
      <c r="O83" s="77"/>
      <c r="P83" s="77"/>
      <c r="Q83" s="77"/>
      <c r="R83" s="77"/>
      <c r="S83" s="78"/>
      <c r="T83" s="146">
        <v>0</v>
      </c>
      <c r="U83" s="151">
        <f>COUNTIF($C83:$S83,"Requires*")</f>
        <v>0</v>
      </c>
      <c r="V83" s="151">
        <f>COUNTIF($C83:$S83,"Dev*")</f>
        <v>0</v>
      </c>
      <c r="W83" s="151">
        <f>COUNTIF($C83:$S83,"Ach*")</f>
        <v>0</v>
      </c>
      <c r="X83" s="151">
        <f>COUNTIF($C83:$S83,"Exc*")</f>
        <v>0</v>
      </c>
      <c r="Y83" s="171" t="str">
        <f>HLOOKUP(MAX(T83:X83),T83:X84,2,0)</f>
        <v>Yet to be assessed</v>
      </c>
    </row>
    <row r="84" spans="1:25" ht="0.4" customHeight="1" x14ac:dyDescent="0.25">
      <c r="A84" s="167" t="s">
        <v>41</v>
      </c>
      <c r="B84" s="168"/>
      <c r="C84" s="83"/>
      <c r="D84" s="83"/>
      <c r="E84" s="83"/>
      <c r="F84" s="83"/>
      <c r="G84" s="83"/>
      <c r="H84" s="83"/>
      <c r="I84" s="83"/>
      <c r="J84" s="83"/>
      <c r="K84" s="83"/>
      <c r="L84" s="83"/>
      <c r="M84" s="83"/>
      <c r="N84" s="83"/>
      <c r="O84" s="83"/>
      <c r="P84" s="83"/>
      <c r="Q84" s="83"/>
      <c r="R84" s="83"/>
      <c r="S84" s="83"/>
      <c r="T84" s="169" t="s">
        <v>40</v>
      </c>
      <c r="U84" s="85" t="s">
        <v>44</v>
      </c>
      <c r="V84" s="85" t="s">
        <v>7</v>
      </c>
      <c r="W84" s="85" t="s">
        <v>9</v>
      </c>
      <c r="X84" s="85" t="s">
        <v>43</v>
      </c>
      <c r="Y84" s="172" t="e">
        <f>HLOOKUP(MAX(T84:X84),T84:X84,2,0)</f>
        <v>#N/A</v>
      </c>
    </row>
    <row r="85" spans="1:25" ht="15.75" x14ac:dyDescent="0.25">
      <c r="A85" s="164" t="s">
        <v>41</v>
      </c>
      <c r="B85" s="170"/>
      <c r="C85" s="77"/>
      <c r="D85" s="77"/>
      <c r="E85" s="77"/>
      <c r="F85" s="77"/>
      <c r="G85" s="77"/>
      <c r="H85" s="77"/>
      <c r="I85" s="77"/>
      <c r="J85" s="77"/>
      <c r="K85" s="77"/>
      <c r="L85" s="77"/>
      <c r="M85" s="77"/>
      <c r="N85" s="77"/>
      <c r="O85" s="77"/>
      <c r="P85" s="77"/>
      <c r="Q85" s="77"/>
      <c r="R85" s="77"/>
      <c r="S85" s="78"/>
      <c r="T85" s="146">
        <v>0</v>
      </c>
      <c r="U85" s="151">
        <f>COUNTIF($C85:$S85,"Requires*")</f>
        <v>0</v>
      </c>
      <c r="V85" s="151">
        <f>COUNTIF($C85:$S85,"Dev*")</f>
        <v>0</v>
      </c>
      <c r="W85" s="151">
        <f>COUNTIF($C85:$S85,"Ach*")</f>
        <v>0</v>
      </c>
      <c r="X85" s="151">
        <f>COUNTIF($C85:$S85,"Exc*")</f>
        <v>0</v>
      </c>
      <c r="Y85" s="171" t="str">
        <f>HLOOKUP(MAX(T85:X85),T85:X86,2,0)</f>
        <v>Yet to be assessed</v>
      </c>
    </row>
    <row r="86" spans="1:25" ht="0.4" customHeight="1" x14ac:dyDescent="0.25">
      <c r="A86" s="167"/>
      <c r="B86" s="168"/>
      <c r="C86" s="83"/>
      <c r="D86" s="83"/>
      <c r="E86" s="83"/>
      <c r="F86" s="83"/>
      <c r="G86" s="83"/>
      <c r="H86" s="83"/>
      <c r="I86" s="83"/>
      <c r="J86" s="83"/>
      <c r="K86" s="83"/>
      <c r="L86" s="83"/>
      <c r="M86" s="83"/>
      <c r="N86" s="83"/>
      <c r="O86" s="83"/>
      <c r="P86" s="83"/>
      <c r="Q86" s="83"/>
      <c r="R86" s="83"/>
      <c r="S86" s="83"/>
      <c r="T86" s="169" t="s">
        <v>40</v>
      </c>
      <c r="U86" s="85" t="s">
        <v>44</v>
      </c>
      <c r="V86" s="85" t="s">
        <v>7</v>
      </c>
      <c r="W86" s="85" t="s">
        <v>9</v>
      </c>
      <c r="X86" s="85" t="s">
        <v>43</v>
      </c>
      <c r="Y86" s="172" t="e">
        <f>HLOOKUP(MAX(T86:X86),T86:X86,2,0)</f>
        <v>#N/A</v>
      </c>
    </row>
    <row r="87" spans="1:25" ht="15.75" x14ac:dyDescent="0.25">
      <c r="A87" s="164" t="s">
        <v>41</v>
      </c>
      <c r="B87" s="170"/>
      <c r="C87" s="77"/>
      <c r="D87" s="77"/>
      <c r="E87" s="77"/>
      <c r="F87" s="77"/>
      <c r="G87" s="77"/>
      <c r="H87" s="77"/>
      <c r="I87" s="77"/>
      <c r="J87" s="77"/>
      <c r="K87" s="77"/>
      <c r="L87" s="77"/>
      <c r="M87" s="77"/>
      <c r="N87" s="77"/>
      <c r="O87" s="77"/>
      <c r="P87" s="77"/>
      <c r="Q87" s="77"/>
      <c r="R87" s="77"/>
      <c r="S87" s="78"/>
      <c r="T87" s="146">
        <v>0</v>
      </c>
      <c r="U87" s="151">
        <f>COUNTIF($C87:$S87,"Requires*")</f>
        <v>0</v>
      </c>
      <c r="V87" s="151">
        <f>COUNTIF($C87:$S87,"Dev*")</f>
        <v>0</v>
      </c>
      <c r="W87" s="151">
        <f>COUNTIF($C87:$S87,"Ach*")</f>
        <v>0</v>
      </c>
      <c r="X87" s="151">
        <f>COUNTIF($C87:$S87,"Exc*")</f>
        <v>0</v>
      </c>
      <c r="Y87" s="171" t="str">
        <f>HLOOKUP(MAX(T87:X87),T87:X88,2,0)</f>
        <v>Yet to be assessed</v>
      </c>
    </row>
    <row r="88" spans="1:25" ht="0.4" customHeight="1" x14ac:dyDescent="0.25">
      <c r="A88" s="167" t="s">
        <v>41</v>
      </c>
      <c r="B88" s="168"/>
      <c r="C88" s="83"/>
      <c r="D88" s="83"/>
      <c r="E88" s="83"/>
      <c r="F88" s="83"/>
      <c r="G88" s="83"/>
      <c r="H88" s="83"/>
      <c r="I88" s="83"/>
      <c r="J88" s="83"/>
      <c r="K88" s="83"/>
      <c r="L88" s="83"/>
      <c r="M88" s="83"/>
      <c r="N88" s="83"/>
      <c r="O88" s="83"/>
      <c r="P88" s="83"/>
      <c r="Q88" s="83"/>
      <c r="R88" s="83"/>
      <c r="S88" s="83"/>
      <c r="T88" s="169" t="s">
        <v>40</v>
      </c>
      <c r="U88" s="85" t="s">
        <v>44</v>
      </c>
      <c r="V88" s="85" t="s">
        <v>7</v>
      </c>
      <c r="W88" s="85" t="s">
        <v>9</v>
      </c>
      <c r="X88" s="85" t="s">
        <v>43</v>
      </c>
      <c r="Y88" s="172" t="e">
        <f>HLOOKUP(MAX(T88:X88),T88:X88,2,0)</f>
        <v>#N/A</v>
      </c>
    </row>
    <row r="89" spans="1:25" ht="15.75" x14ac:dyDescent="0.25">
      <c r="A89" s="164" t="s">
        <v>41</v>
      </c>
      <c r="B89" s="170"/>
      <c r="C89" s="77"/>
      <c r="D89" s="77"/>
      <c r="E89" s="77"/>
      <c r="F89" s="77"/>
      <c r="G89" s="77"/>
      <c r="H89" s="77"/>
      <c r="I89" s="77"/>
      <c r="J89" s="77"/>
      <c r="K89" s="77"/>
      <c r="L89" s="77"/>
      <c r="M89" s="77"/>
      <c r="N89" s="77"/>
      <c r="O89" s="77"/>
      <c r="P89" s="77"/>
      <c r="Q89" s="77"/>
      <c r="R89" s="77"/>
      <c r="S89" s="78"/>
      <c r="T89" s="146">
        <v>0</v>
      </c>
      <c r="U89" s="151">
        <f>COUNTIF($C89:$S89,"Requires*")</f>
        <v>0</v>
      </c>
      <c r="V89" s="151">
        <f>COUNTIF($C89:$S89,"Dev*")</f>
        <v>0</v>
      </c>
      <c r="W89" s="151">
        <f>COUNTIF($C89:$S89,"Ach*")</f>
        <v>0</v>
      </c>
      <c r="X89" s="151">
        <f>COUNTIF($C89:$S89,"Exc*")</f>
        <v>0</v>
      </c>
      <c r="Y89" s="171" t="str">
        <f>HLOOKUP(MAX(T89:X89),T89:X90,2,0)</f>
        <v>Yet to be assessed</v>
      </c>
    </row>
    <row r="90" spans="1:25" ht="0.4" customHeight="1" x14ac:dyDescent="0.25">
      <c r="A90" s="167"/>
      <c r="B90" s="168"/>
      <c r="C90" s="83"/>
      <c r="D90" s="83"/>
      <c r="E90" s="83"/>
      <c r="F90" s="83"/>
      <c r="G90" s="83"/>
      <c r="H90" s="83"/>
      <c r="I90" s="83"/>
      <c r="J90" s="83"/>
      <c r="K90" s="83"/>
      <c r="L90" s="83"/>
      <c r="M90" s="83"/>
      <c r="N90" s="83"/>
      <c r="O90" s="83"/>
      <c r="P90" s="83"/>
      <c r="Q90" s="83"/>
      <c r="R90" s="83"/>
      <c r="S90" s="83"/>
      <c r="T90" s="169" t="s">
        <v>40</v>
      </c>
      <c r="U90" s="85" t="s">
        <v>44</v>
      </c>
      <c r="V90" s="85" t="s">
        <v>7</v>
      </c>
      <c r="W90" s="85" t="s">
        <v>9</v>
      </c>
      <c r="X90" s="85" t="s">
        <v>43</v>
      </c>
      <c r="Y90" s="172" t="e">
        <f>HLOOKUP(MAX(T90:X90),T90:X90,2,0)</f>
        <v>#N/A</v>
      </c>
    </row>
    <row r="91" spans="1:25" ht="15.75" x14ac:dyDescent="0.25">
      <c r="A91" s="164" t="s">
        <v>41</v>
      </c>
      <c r="B91" s="170"/>
      <c r="C91" s="77"/>
      <c r="D91" s="77"/>
      <c r="E91" s="77"/>
      <c r="F91" s="77"/>
      <c r="G91" s="77"/>
      <c r="H91" s="77"/>
      <c r="I91" s="77"/>
      <c r="J91" s="77"/>
      <c r="K91" s="77"/>
      <c r="L91" s="77"/>
      <c r="M91" s="77"/>
      <c r="N91" s="77"/>
      <c r="O91" s="77"/>
      <c r="P91" s="77"/>
      <c r="Q91" s="77"/>
      <c r="R91" s="77"/>
      <c r="S91" s="78"/>
      <c r="T91" s="146">
        <v>0</v>
      </c>
      <c r="U91" s="151">
        <f>COUNTIF($C91:$S91,"Requires*")</f>
        <v>0</v>
      </c>
      <c r="V91" s="151">
        <f>COUNTIF($C91:$S91,"Dev*")</f>
        <v>0</v>
      </c>
      <c r="W91" s="151">
        <f>COUNTIF($C91:$S91,"Ach*")</f>
        <v>0</v>
      </c>
      <c r="X91" s="151">
        <f>COUNTIF($C91:$S91,"Exc*")</f>
        <v>0</v>
      </c>
      <c r="Y91" s="171" t="str">
        <f>HLOOKUP(MAX(T91:X91),T91:X92,2,0)</f>
        <v>Yet to be assessed</v>
      </c>
    </row>
    <row r="92" spans="1:25" ht="0.4" customHeight="1" x14ac:dyDescent="0.25">
      <c r="A92" s="167" t="s">
        <v>41</v>
      </c>
      <c r="B92" s="168"/>
      <c r="C92" s="83"/>
      <c r="D92" s="83"/>
      <c r="E92" s="83"/>
      <c r="F92" s="83"/>
      <c r="G92" s="83"/>
      <c r="H92" s="83"/>
      <c r="I92" s="83"/>
      <c r="J92" s="83"/>
      <c r="K92" s="83"/>
      <c r="L92" s="83"/>
      <c r="M92" s="83"/>
      <c r="N92" s="83"/>
      <c r="O92" s="83"/>
      <c r="P92" s="83"/>
      <c r="Q92" s="83"/>
      <c r="R92" s="83"/>
      <c r="S92" s="83"/>
      <c r="T92" s="169" t="s">
        <v>40</v>
      </c>
      <c r="U92" s="85" t="s">
        <v>44</v>
      </c>
      <c r="V92" s="85" t="s">
        <v>7</v>
      </c>
      <c r="W92" s="85" t="s">
        <v>9</v>
      </c>
      <c r="X92" s="85" t="s">
        <v>43</v>
      </c>
      <c r="Y92" s="172" t="e">
        <f>HLOOKUP(MAX(T92:X92),T92:X92,2,0)</f>
        <v>#N/A</v>
      </c>
    </row>
    <row r="93" spans="1:25" ht="15.75" x14ac:dyDescent="0.25">
      <c r="A93" s="164" t="s">
        <v>41</v>
      </c>
      <c r="B93" s="170"/>
      <c r="C93" s="77"/>
      <c r="D93" s="77"/>
      <c r="E93" s="77"/>
      <c r="F93" s="77"/>
      <c r="G93" s="77"/>
      <c r="H93" s="77"/>
      <c r="I93" s="77"/>
      <c r="J93" s="77"/>
      <c r="K93" s="77"/>
      <c r="L93" s="77"/>
      <c r="M93" s="77"/>
      <c r="N93" s="77"/>
      <c r="O93" s="77"/>
      <c r="P93" s="77"/>
      <c r="Q93" s="77"/>
      <c r="R93" s="77"/>
      <c r="S93" s="78"/>
      <c r="T93" s="146">
        <v>0</v>
      </c>
      <c r="U93" s="151">
        <f>COUNTIF($C93:$S93,"Requires*")</f>
        <v>0</v>
      </c>
      <c r="V93" s="151">
        <f>COUNTIF($C93:$S93,"Dev*")</f>
        <v>0</v>
      </c>
      <c r="W93" s="151">
        <f>COUNTIF($C93:$S93,"Ach*")</f>
        <v>0</v>
      </c>
      <c r="X93" s="151">
        <f>COUNTIF($C93:$S93,"Exc*")</f>
        <v>0</v>
      </c>
      <c r="Y93" s="171" t="str">
        <f>HLOOKUP(MAX(T93:X93),T93:X94,2,0)</f>
        <v>Yet to be assessed</v>
      </c>
    </row>
    <row r="94" spans="1:25" ht="0.4" customHeight="1" x14ac:dyDescent="0.25">
      <c r="A94" s="167"/>
      <c r="B94" s="168"/>
      <c r="C94" s="83"/>
      <c r="D94" s="83"/>
      <c r="E94" s="83"/>
      <c r="F94" s="83"/>
      <c r="G94" s="83"/>
      <c r="H94" s="83"/>
      <c r="I94" s="83"/>
      <c r="J94" s="83"/>
      <c r="K94" s="83"/>
      <c r="L94" s="83"/>
      <c r="M94" s="83"/>
      <c r="N94" s="83"/>
      <c r="O94" s="83"/>
      <c r="P94" s="83"/>
      <c r="Q94" s="83"/>
      <c r="R94" s="83"/>
      <c r="S94" s="83"/>
      <c r="T94" s="169" t="s">
        <v>40</v>
      </c>
      <c r="U94" s="85" t="s">
        <v>44</v>
      </c>
      <c r="V94" s="85" t="s">
        <v>7</v>
      </c>
      <c r="W94" s="85" t="s">
        <v>9</v>
      </c>
      <c r="X94" s="85" t="s">
        <v>43</v>
      </c>
      <c r="Y94" s="172" t="e">
        <f>HLOOKUP(MAX(T94:X94),T94:X94,2,0)</f>
        <v>#N/A</v>
      </c>
    </row>
    <row r="95" spans="1:25" ht="15.75" x14ac:dyDescent="0.25">
      <c r="A95" s="164" t="s">
        <v>41</v>
      </c>
      <c r="B95" s="170"/>
      <c r="C95" s="77"/>
      <c r="D95" s="77"/>
      <c r="E95" s="77"/>
      <c r="F95" s="77"/>
      <c r="G95" s="77"/>
      <c r="H95" s="77"/>
      <c r="I95" s="77"/>
      <c r="J95" s="77"/>
      <c r="K95" s="77"/>
      <c r="L95" s="77"/>
      <c r="M95" s="77"/>
      <c r="N95" s="77"/>
      <c r="O95" s="77"/>
      <c r="P95" s="77"/>
      <c r="Q95" s="77"/>
      <c r="R95" s="77"/>
      <c r="S95" s="78"/>
      <c r="T95" s="146">
        <v>0</v>
      </c>
      <c r="U95" s="151">
        <f>COUNTIF($C95:$S95,"Requires*")</f>
        <v>0</v>
      </c>
      <c r="V95" s="151">
        <f>COUNTIF($C95:$S95,"Dev*")</f>
        <v>0</v>
      </c>
      <c r="W95" s="151">
        <f>COUNTIF($C95:$S95,"Ach*")</f>
        <v>0</v>
      </c>
      <c r="X95" s="151">
        <f>COUNTIF($C95:$S95,"Exc*")</f>
        <v>0</v>
      </c>
      <c r="Y95" s="171" t="str">
        <f>HLOOKUP(MAX(T95:X95),T95:X96,2,0)</f>
        <v>Yet to be assessed</v>
      </c>
    </row>
    <row r="96" spans="1:25" ht="0.4" customHeight="1" x14ac:dyDescent="0.25">
      <c r="A96" s="167" t="s">
        <v>41</v>
      </c>
      <c r="B96" s="168"/>
      <c r="C96" s="83"/>
      <c r="D96" s="83"/>
      <c r="E96" s="83"/>
      <c r="F96" s="83"/>
      <c r="G96" s="83"/>
      <c r="H96" s="83"/>
      <c r="I96" s="83"/>
      <c r="J96" s="83"/>
      <c r="K96" s="83"/>
      <c r="L96" s="83"/>
      <c r="M96" s="83"/>
      <c r="N96" s="83"/>
      <c r="O96" s="83"/>
      <c r="P96" s="83"/>
      <c r="Q96" s="83"/>
      <c r="R96" s="83"/>
      <c r="S96" s="83"/>
      <c r="T96" s="169" t="s">
        <v>40</v>
      </c>
      <c r="U96" s="85" t="s">
        <v>44</v>
      </c>
      <c r="V96" s="85" t="s">
        <v>7</v>
      </c>
      <c r="W96" s="85" t="s">
        <v>9</v>
      </c>
      <c r="X96" s="85" t="s">
        <v>43</v>
      </c>
      <c r="Y96" s="172" t="e">
        <f>HLOOKUP(MAX(T96:X96),T96:X96,2,0)</f>
        <v>#N/A</v>
      </c>
    </row>
    <row r="97" spans="1:25" ht="15.75" x14ac:dyDescent="0.25">
      <c r="A97" s="164" t="s">
        <v>41</v>
      </c>
      <c r="B97" s="170"/>
      <c r="C97" s="77"/>
      <c r="D97" s="77"/>
      <c r="E97" s="77"/>
      <c r="F97" s="77"/>
      <c r="G97" s="77"/>
      <c r="H97" s="77"/>
      <c r="I97" s="77"/>
      <c r="J97" s="77"/>
      <c r="K97" s="77"/>
      <c r="L97" s="77"/>
      <c r="M97" s="77"/>
      <c r="N97" s="77"/>
      <c r="O97" s="77"/>
      <c r="P97" s="77"/>
      <c r="Q97" s="77"/>
      <c r="R97" s="77"/>
      <c r="S97" s="78"/>
      <c r="T97" s="146">
        <v>0</v>
      </c>
      <c r="U97" s="151">
        <f>COUNTIF($C97:$S97,"Requires*")</f>
        <v>0</v>
      </c>
      <c r="V97" s="151">
        <f>COUNTIF($C97:$S97,"Dev*")</f>
        <v>0</v>
      </c>
      <c r="W97" s="151">
        <f>COUNTIF($C97:$S97,"Ach*")</f>
        <v>0</v>
      </c>
      <c r="X97" s="151">
        <f>COUNTIF($C97:$S97,"Exc*")</f>
        <v>0</v>
      </c>
      <c r="Y97" s="171" t="str">
        <f>HLOOKUP(MAX(T97:X97),T97:X98,2,0)</f>
        <v>Yet to be assessed</v>
      </c>
    </row>
    <row r="98" spans="1:25" ht="0.4" customHeight="1" x14ac:dyDescent="0.25">
      <c r="A98" s="167"/>
      <c r="B98" s="168"/>
      <c r="C98" s="83"/>
      <c r="D98" s="83"/>
      <c r="E98" s="83"/>
      <c r="F98" s="83"/>
      <c r="G98" s="83"/>
      <c r="H98" s="83"/>
      <c r="I98" s="83"/>
      <c r="J98" s="83"/>
      <c r="K98" s="83"/>
      <c r="L98" s="83"/>
      <c r="M98" s="83"/>
      <c r="N98" s="83"/>
      <c r="O98" s="83"/>
      <c r="P98" s="83"/>
      <c r="Q98" s="83"/>
      <c r="R98" s="83"/>
      <c r="S98" s="83"/>
      <c r="T98" s="169" t="s">
        <v>40</v>
      </c>
      <c r="U98" s="85" t="s">
        <v>44</v>
      </c>
      <c r="V98" s="85" t="s">
        <v>7</v>
      </c>
      <c r="W98" s="85" t="s">
        <v>9</v>
      </c>
      <c r="X98" s="85" t="s">
        <v>43</v>
      </c>
      <c r="Y98" s="172" t="e">
        <f>HLOOKUP(MAX(T98:X98),T98:X98,2,0)</f>
        <v>#N/A</v>
      </c>
    </row>
    <row r="99" spans="1:25" ht="15.75" x14ac:dyDescent="0.25">
      <c r="A99" s="164" t="s">
        <v>41</v>
      </c>
      <c r="B99" s="170"/>
      <c r="C99" s="77"/>
      <c r="D99" s="77"/>
      <c r="E99" s="77"/>
      <c r="F99" s="77"/>
      <c r="G99" s="77"/>
      <c r="H99" s="77"/>
      <c r="I99" s="77"/>
      <c r="J99" s="77"/>
      <c r="K99" s="77"/>
      <c r="L99" s="77"/>
      <c r="M99" s="77"/>
      <c r="N99" s="77"/>
      <c r="O99" s="77"/>
      <c r="P99" s="77"/>
      <c r="Q99" s="77"/>
      <c r="R99" s="77"/>
      <c r="S99" s="78"/>
      <c r="T99" s="146">
        <v>0</v>
      </c>
      <c r="U99" s="151">
        <f>COUNTIF($C99:$S99,"Requires*")</f>
        <v>0</v>
      </c>
      <c r="V99" s="151">
        <f>COUNTIF($C99:$S99,"Dev*")</f>
        <v>0</v>
      </c>
      <c r="W99" s="151">
        <f>COUNTIF($C99:$S99,"Ach*")</f>
        <v>0</v>
      </c>
      <c r="X99" s="151">
        <f>COUNTIF($C99:$S99,"Exc*")</f>
        <v>0</v>
      </c>
      <c r="Y99" s="171" t="str">
        <f>HLOOKUP(MAX(T99:X99),T99:X100,2,0)</f>
        <v>Yet to be assessed</v>
      </c>
    </row>
    <row r="100" spans="1:25" ht="0.4" customHeight="1" x14ac:dyDescent="0.25">
      <c r="A100" s="167" t="s">
        <v>41</v>
      </c>
      <c r="B100" s="168"/>
      <c r="C100" s="83"/>
      <c r="D100" s="83"/>
      <c r="E100" s="83"/>
      <c r="F100" s="83"/>
      <c r="G100" s="83"/>
      <c r="H100" s="83"/>
      <c r="I100" s="83"/>
      <c r="J100" s="83"/>
      <c r="K100" s="83"/>
      <c r="L100" s="83"/>
      <c r="M100" s="83"/>
      <c r="N100" s="83"/>
      <c r="O100" s="83"/>
      <c r="P100" s="83"/>
      <c r="Q100" s="83"/>
      <c r="R100" s="83"/>
      <c r="S100" s="83"/>
      <c r="T100" s="169" t="s">
        <v>40</v>
      </c>
      <c r="U100" s="85" t="s">
        <v>44</v>
      </c>
      <c r="V100" s="85" t="s">
        <v>7</v>
      </c>
      <c r="W100" s="85" t="s">
        <v>9</v>
      </c>
      <c r="X100" s="85" t="s">
        <v>43</v>
      </c>
      <c r="Y100" s="172" t="e">
        <f>HLOOKUP(MAX(T100:X100),T100:X100,2,0)</f>
        <v>#N/A</v>
      </c>
    </row>
  </sheetData>
  <sheetProtection sheet="1" objects="1" scenarios="1" insertColumns="0" insertRows="0" deleteColumns="0" deleteRows="0"/>
  <mergeCells count="9">
    <mergeCell ref="W1:W2"/>
    <mergeCell ref="X1:X2"/>
    <mergeCell ref="Y1:Y2"/>
    <mergeCell ref="A2:B2"/>
    <mergeCell ref="A1:B1"/>
    <mergeCell ref="C1:M1"/>
    <mergeCell ref="O1:S1"/>
    <mergeCell ref="U1:U2"/>
    <mergeCell ref="V1:V2"/>
  </mergeCells>
  <conditionalFormatting sqref="C3:S3 Y3">
    <cfRule type="containsText" dxfId="261" priority="246" operator="containsText" text="Exc">
      <formula>NOT(ISERROR(SEARCH("Exc",C3)))</formula>
    </cfRule>
    <cfRule type="containsText" dxfId="260" priority="247" operator="containsText" text="Ach">
      <formula>NOT(ISERROR(SEARCH("Ach",C3)))</formula>
    </cfRule>
    <cfRule type="containsText" dxfId="259" priority="248" operator="containsText" text="Developing">
      <formula>NOT(ISERROR(SEARCH("Developing",C3)))</formula>
    </cfRule>
    <cfRule type="containsText" dxfId="258" priority="249" operator="containsText" text="Requires">
      <formula>NOT(ISERROR(SEARCH("Requires",C3)))</formula>
    </cfRule>
    <cfRule type="containsText" dxfId="257" priority="250" operator="containsText" text="New">
      <formula>NOT(ISERROR(SEARCH("New",C3)))</formula>
    </cfRule>
  </conditionalFormatting>
  <conditionalFormatting sqref="Y5">
    <cfRule type="containsText" dxfId="256" priority="241" operator="containsText" text="Exc">
      <formula>NOT(ISERROR(SEARCH("Exc",Y5)))</formula>
    </cfRule>
    <cfRule type="containsText" dxfId="255" priority="242" operator="containsText" text="Ach">
      <formula>NOT(ISERROR(SEARCH("Ach",Y5)))</formula>
    </cfRule>
    <cfRule type="containsText" dxfId="254" priority="243" operator="containsText" text="Developing">
      <formula>NOT(ISERROR(SEARCH("Developing",Y5)))</formula>
    </cfRule>
    <cfRule type="containsText" dxfId="253" priority="244" operator="containsText" text="Requires">
      <formula>NOT(ISERROR(SEARCH("Requires",Y5)))</formula>
    </cfRule>
    <cfRule type="containsText" dxfId="252" priority="245" operator="containsText" text="New">
      <formula>NOT(ISERROR(SEARCH("New",Y5)))</formula>
    </cfRule>
  </conditionalFormatting>
  <conditionalFormatting sqref="Y7 C7:S7">
    <cfRule type="containsText" dxfId="251" priority="236" operator="containsText" text="Exc">
      <formula>NOT(ISERROR(SEARCH("Exc",C7)))</formula>
    </cfRule>
    <cfRule type="containsText" dxfId="250" priority="237" operator="containsText" text="Ach">
      <formula>NOT(ISERROR(SEARCH("Ach",C7)))</formula>
    </cfRule>
    <cfRule type="containsText" dxfId="249" priority="238" operator="containsText" text="Developing">
      <formula>NOT(ISERROR(SEARCH("Developing",C7)))</formula>
    </cfRule>
    <cfRule type="containsText" dxfId="248" priority="239" operator="containsText" text="Requires">
      <formula>NOT(ISERROR(SEARCH("Requires",C7)))</formula>
    </cfRule>
    <cfRule type="containsText" dxfId="247" priority="240" operator="containsText" text="New">
      <formula>NOT(ISERROR(SEARCH("New",C7)))</formula>
    </cfRule>
  </conditionalFormatting>
  <conditionalFormatting sqref="Y9 C9:S9">
    <cfRule type="containsText" dxfId="246" priority="231" operator="containsText" text="Exc">
      <formula>NOT(ISERROR(SEARCH("Exc",C9)))</formula>
    </cfRule>
    <cfRule type="containsText" dxfId="245" priority="232" operator="containsText" text="Ach">
      <formula>NOT(ISERROR(SEARCH("Ach",C9)))</formula>
    </cfRule>
    <cfRule type="containsText" dxfId="244" priority="233" operator="containsText" text="Developing">
      <formula>NOT(ISERROR(SEARCH("Developing",C9)))</formula>
    </cfRule>
    <cfRule type="containsText" dxfId="243" priority="234" operator="containsText" text="Requires">
      <formula>NOT(ISERROR(SEARCH("Requires",C9)))</formula>
    </cfRule>
    <cfRule type="containsText" dxfId="242" priority="235" operator="containsText" text="New">
      <formula>NOT(ISERROR(SEARCH("New",C9)))</formula>
    </cfRule>
  </conditionalFormatting>
  <conditionalFormatting sqref="Y11 C11:S11">
    <cfRule type="containsText" dxfId="241" priority="226" operator="containsText" text="Exc">
      <formula>NOT(ISERROR(SEARCH("Exc",C11)))</formula>
    </cfRule>
    <cfRule type="containsText" dxfId="240" priority="227" operator="containsText" text="Ach">
      <formula>NOT(ISERROR(SEARCH("Ach",C11)))</formula>
    </cfRule>
    <cfRule type="containsText" dxfId="239" priority="228" operator="containsText" text="Developing">
      <formula>NOT(ISERROR(SEARCH("Developing",C11)))</formula>
    </cfRule>
    <cfRule type="containsText" dxfId="238" priority="229" operator="containsText" text="Requires">
      <formula>NOT(ISERROR(SEARCH("Requires",C11)))</formula>
    </cfRule>
    <cfRule type="containsText" dxfId="237" priority="230" operator="containsText" text="New">
      <formula>NOT(ISERROR(SEARCH("New",C11)))</formula>
    </cfRule>
  </conditionalFormatting>
  <conditionalFormatting sqref="C13:S13 Y13">
    <cfRule type="containsText" dxfId="236" priority="221" operator="containsText" text="Exc">
      <formula>NOT(ISERROR(SEARCH("Exc",C13)))</formula>
    </cfRule>
    <cfRule type="containsText" dxfId="235" priority="222" operator="containsText" text="Ach">
      <formula>NOT(ISERROR(SEARCH("Ach",C13)))</formula>
    </cfRule>
    <cfRule type="containsText" dxfId="234" priority="223" operator="containsText" text="Developing">
      <formula>NOT(ISERROR(SEARCH("Developing",C13)))</formula>
    </cfRule>
    <cfRule type="containsText" dxfId="233" priority="224" operator="containsText" text="Requires">
      <formula>NOT(ISERROR(SEARCH("Requires",C13)))</formula>
    </cfRule>
    <cfRule type="containsText" dxfId="232" priority="225" operator="containsText" text="New">
      <formula>NOT(ISERROR(SEARCH("New",C13)))</formula>
    </cfRule>
  </conditionalFormatting>
  <conditionalFormatting sqref="C15:S15 Y15">
    <cfRule type="containsText" dxfId="231" priority="216" operator="containsText" text="Exc">
      <formula>NOT(ISERROR(SEARCH("Exc",C15)))</formula>
    </cfRule>
    <cfRule type="containsText" dxfId="230" priority="217" operator="containsText" text="Ach">
      <formula>NOT(ISERROR(SEARCH("Ach",C15)))</formula>
    </cfRule>
    <cfRule type="containsText" dxfId="229" priority="218" operator="containsText" text="Developing">
      <formula>NOT(ISERROR(SEARCH("Developing",C15)))</formula>
    </cfRule>
    <cfRule type="containsText" dxfId="228" priority="219" operator="containsText" text="Requires">
      <formula>NOT(ISERROR(SEARCH("Requires",C15)))</formula>
    </cfRule>
    <cfRule type="containsText" dxfId="227" priority="220" operator="containsText" text="New">
      <formula>NOT(ISERROR(SEARCH("New",C15)))</formula>
    </cfRule>
  </conditionalFormatting>
  <conditionalFormatting sqref="C5:S5">
    <cfRule type="containsText" dxfId="226" priority="211" operator="containsText" text="Exc">
      <formula>NOT(ISERROR(SEARCH("Exc",C5)))</formula>
    </cfRule>
    <cfRule type="containsText" dxfId="225" priority="212" operator="containsText" text="Ach">
      <formula>NOT(ISERROR(SEARCH("Ach",C5)))</formula>
    </cfRule>
    <cfRule type="containsText" dxfId="224" priority="213" operator="containsText" text="Developing">
      <formula>NOT(ISERROR(SEARCH("Developing",C5)))</formula>
    </cfRule>
    <cfRule type="containsText" dxfId="223" priority="214" operator="containsText" text="Requires">
      <formula>NOT(ISERROR(SEARCH("Requires",C5)))</formula>
    </cfRule>
    <cfRule type="containsText" dxfId="222" priority="215" operator="containsText" text="New">
      <formula>NOT(ISERROR(SEARCH("New",C5)))</formula>
    </cfRule>
  </conditionalFormatting>
  <conditionalFormatting sqref="C17:S17 Y17">
    <cfRule type="containsText" dxfId="221" priority="206" operator="containsText" text="Exc">
      <formula>NOT(ISERROR(SEARCH("Exc",C17)))</formula>
    </cfRule>
    <cfRule type="containsText" dxfId="220" priority="207" operator="containsText" text="Ach">
      <formula>NOT(ISERROR(SEARCH("Ach",C17)))</formula>
    </cfRule>
    <cfRule type="containsText" dxfId="219" priority="208" operator="containsText" text="Developing">
      <formula>NOT(ISERROR(SEARCH("Developing",C17)))</formula>
    </cfRule>
    <cfRule type="containsText" dxfId="218" priority="209" operator="containsText" text="Requires">
      <formula>NOT(ISERROR(SEARCH("Requires",C17)))</formula>
    </cfRule>
    <cfRule type="containsText" dxfId="217" priority="210" operator="containsText" text="New">
      <formula>NOT(ISERROR(SEARCH("New",C17)))</formula>
    </cfRule>
  </conditionalFormatting>
  <conditionalFormatting sqref="C19:S19 Y19">
    <cfRule type="containsText" dxfId="216" priority="201" operator="containsText" text="Exc">
      <formula>NOT(ISERROR(SEARCH("Exc",C19)))</formula>
    </cfRule>
    <cfRule type="containsText" dxfId="215" priority="202" operator="containsText" text="Ach">
      <formula>NOT(ISERROR(SEARCH("Ach",C19)))</formula>
    </cfRule>
    <cfRule type="containsText" dxfId="214" priority="203" operator="containsText" text="Developing">
      <formula>NOT(ISERROR(SEARCH("Developing",C19)))</formula>
    </cfRule>
    <cfRule type="containsText" dxfId="213" priority="204" operator="containsText" text="Requires">
      <formula>NOT(ISERROR(SEARCH("Requires",C19)))</formula>
    </cfRule>
    <cfRule type="containsText" dxfId="212" priority="205" operator="containsText" text="New">
      <formula>NOT(ISERROR(SEARCH("New",C19)))</formula>
    </cfRule>
  </conditionalFormatting>
  <conditionalFormatting sqref="C21:S21 Y21">
    <cfRule type="containsText" dxfId="211" priority="196" operator="containsText" text="Exc">
      <formula>NOT(ISERROR(SEARCH("Exc",C21)))</formula>
    </cfRule>
    <cfRule type="containsText" dxfId="210" priority="197" operator="containsText" text="Ach">
      <formula>NOT(ISERROR(SEARCH("Ach",C21)))</formula>
    </cfRule>
    <cfRule type="containsText" dxfId="209" priority="198" operator="containsText" text="Developing">
      <formula>NOT(ISERROR(SEARCH("Developing",C21)))</formula>
    </cfRule>
    <cfRule type="containsText" dxfId="208" priority="199" operator="containsText" text="Requires">
      <formula>NOT(ISERROR(SEARCH("Requires",C21)))</formula>
    </cfRule>
    <cfRule type="containsText" dxfId="207" priority="200" operator="containsText" text="New">
      <formula>NOT(ISERROR(SEARCH("New",C21)))</formula>
    </cfRule>
  </conditionalFormatting>
  <conditionalFormatting sqref="C23:S23 Y23">
    <cfRule type="containsText" dxfId="206" priority="191" operator="containsText" text="Exc">
      <formula>NOT(ISERROR(SEARCH("Exc",C23)))</formula>
    </cfRule>
    <cfRule type="containsText" dxfId="205" priority="192" operator="containsText" text="Ach">
      <formula>NOT(ISERROR(SEARCH("Ach",C23)))</formula>
    </cfRule>
    <cfRule type="containsText" dxfId="204" priority="193" operator="containsText" text="Developing">
      <formula>NOT(ISERROR(SEARCH("Developing",C23)))</formula>
    </cfRule>
    <cfRule type="containsText" dxfId="203" priority="194" operator="containsText" text="Requires">
      <formula>NOT(ISERROR(SEARCH("Requires",C23)))</formula>
    </cfRule>
    <cfRule type="containsText" dxfId="202" priority="195" operator="containsText" text="New">
      <formula>NOT(ISERROR(SEARCH("New",C23)))</formula>
    </cfRule>
  </conditionalFormatting>
  <conditionalFormatting sqref="C25:S25 Y25">
    <cfRule type="containsText" dxfId="201" priority="186" operator="containsText" text="Exc">
      <formula>NOT(ISERROR(SEARCH("Exc",C25)))</formula>
    </cfRule>
    <cfRule type="containsText" dxfId="200" priority="187" operator="containsText" text="Ach">
      <formula>NOT(ISERROR(SEARCH("Ach",C25)))</formula>
    </cfRule>
    <cfRule type="containsText" dxfId="199" priority="188" operator="containsText" text="Developing">
      <formula>NOT(ISERROR(SEARCH("Developing",C25)))</formula>
    </cfRule>
    <cfRule type="containsText" dxfId="198" priority="189" operator="containsText" text="Requires">
      <formula>NOT(ISERROR(SEARCH("Requires",C25)))</formula>
    </cfRule>
    <cfRule type="containsText" dxfId="197" priority="190" operator="containsText" text="New">
      <formula>NOT(ISERROR(SEARCH("New",C25)))</formula>
    </cfRule>
  </conditionalFormatting>
  <conditionalFormatting sqref="C27:S27 Y27">
    <cfRule type="containsText" dxfId="196" priority="181" operator="containsText" text="Exc">
      <formula>NOT(ISERROR(SEARCH("Exc",C27)))</formula>
    </cfRule>
    <cfRule type="containsText" dxfId="195" priority="182" operator="containsText" text="Ach">
      <formula>NOT(ISERROR(SEARCH("Ach",C27)))</formula>
    </cfRule>
    <cfRule type="containsText" dxfId="194" priority="183" operator="containsText" text="Developing">
      <formula>NOT(ISERROR(SEARCH("Developing",C27)))</formula>
    </cfRule>
    <cfRule type="containsText" dxfId="193" priority="184" operator="containsText" text="Requires">
      <formula>NOT(ISERROR(SEARCH("Requires",C27)))</formula>
    </cfRule>
    <cfRule type="containsText" dxfId="192" priority="185" operator="containsText" text="New">
      <formula>NOT(ISERROR(SEARCH("New",C27)))</formula>
    </cfRule>
  </conditionalFormatting>
  <conditionalFormatting sqref="C29:S29 Y29">
    <cfRule type="containsText" dxfId="191" priority="176" operator="containsText" text="Exc">
      <formula>NOT(ISERROR(SEARCH("Exc",C29)))</formula>
    </cfRule>
    <cfRule type="containsText" dxfId="190" priority="177" operator="containsText" text="Ach">
      <formula>NOT(ISERROR(SEARCH("Ach",C29)))</formula>
    </cfRule>
    <cfRule type="containsText" dxfId="189" priority="178" operator="containsText" text="Developing">
      <formula>NOT(ISERROR(SEARCH("Developing",C29)))</formula>
    </cfRule>
    <cfRule type="containsText" dxfId="188" priority="179" operator="containsText" text="Requires">
      <formula>NOT(ISERROR(SEARCH("Requires",C29)))</formula>
    </cfRule>
    <cfRule type="containsText" dxfId="187" priority="180" operator="containsText" text="New">
      <formula>NOT(ISERROR(SEARCH("New",C29)))</formula>
    </cfRule>
  </conditionalFormatting>
  <conditionalFormatting sqref="C31:S31 Y31">
    <cfRule type="containsText" dxfId="186" priority="171" operator="containsText" text="Exc">
      <formula>NOT(ISERROR(SEARCH("Exc",C31)))</formula>
    </cfRule>
    <cfRule type="containsText" dxfId="185" priority="172" operator="containsText" text="Ach">
      <formula>NOT(ISERROR(SEARCH("Ach",C31)))</formula>
    </cfRule>
    <cfRule type="containsText" dxfId="184" priority="173" operator="containsText" text="Developing">
      <formula>NOT(ISERROR(SEARCH("Developing",C31)))</formula>
    </cfRule>
    <cfRule type="containsText" dxfId="183" priority="174" operator="containsText" text="Requires">
      <formula>NOT(ISERROR(SEARCH("Requires",C31)))</formula>
    </cfRule>
    <cfRule type="containsText" dxfId="182" priority="175" operator="containsText" text="New">
      <formula>NOT(ISERROR(SEARCH("New",C31)))</formula>
    </cfRule>
  </conditionalFormatting>
  <conditionalFormatting sqref="C33:S33 Y33">
    <cfRule type="containsText" dxfId="181" priority="166" operator="containsText" text="Exc">
      <formula>NOT(ISERROR(SEARCH("Exc",C33)))</formula>
    </cfRule>
    <cfRule type="containsText" dxfId="180" priority="167" operator="containsText" text="Ach">
      <formula>NOT(ISERROR(SEARCH("Ach",C33)))</formula>
    </cfRule>
    <cfRule type="containsText" dxfId="179" priority="168" operator="containsText" text="Developing">
      <formula>NOT(ISERROR(SEARCH("Developing",C33)))</formula>
    </cfRule>
    <cfRule type="containsText" dxfId="178" priority="169" operator="containsText" text="Requires">
      <formula>NOT(ISERROR(SEARCH("Requires",C33)))</formula>
    </cfRule>
    <cfRule type="containsText" dxfId="177" priority="170" operator="containsText" text="New">
      <formula>NOT(ISERROR(SEARCH("New",C33)))</formula>
    </cfRule>
  </conditionalFormatting>
  <conditionalFormatting sqref="C35:S35 Y35">
    <cfRule type="containsText" dxfId="176" priority="161" operator="containsText" text="Exc">
      <formula>NOT(ISERROR(SEARCH("Exc",C35)))</formula>
    </cfRule>
    <cfRule type="containsText" dxfId="175" priority="162" operator="containsText" text="Ach">
      <formula>NOT(ISERROR(SEARCH("Ach",C35)))</formula>
    </cfRule>
    <cfRule type="containsText" dxfId="174" priority="163" operator="containsText" text="Developing">
      <formula>NOT(ISERROR(SEARCH("Developing",C35)))</formula>
    </cfRule>
    <cfRule type="containsText" dxfId="173" priority="164" operator="containsText" text="Requires">
      <formula>NOT(ISERROR(SEARCH("Requires",C35)))</formula>
    </cfRule>
    <cfRule type="containsText" dxfId="172" priority="165" operator="containsText" text="New">
      <formula>NOT(ISERROR(SEARCH("New",C35)))</formula>
    </cfRule>
  </conditionalFormatting>
  <conditionalFormatting sqref="C37:S37 Y37">
    <cfRule type="containsText" dxfId="171" priority="156" operator="containsText" text="Exc">
      <formula>NOT(ISERROR(SEARCH("Exc",C37)))</formula>
    </cfRule>
    <cfRule type="containsText" dxfId="170" priority="157" operator="containsText" text="Ach">
      <formula>NOT(ISERROR(SEARCH("Ach",C37)))</formula>
    </cfRule>
    <cfRule type="containsText" dxfId="169" priority="158" operator="containsText" text="Developing">
      <formula>NOT(ISERROR(SEARCH("Developing",C37)))</formula>
    </cfRule>
    <cfRule type="containsText" dxfId="168" priority="159" operator="containsText" text="Requires">
      <formula>NOT(ISERROR(SEARCH("Requires",C37)))</formula>
    </cfRule>
    <cfRule type="containsText" dxfId="167" priority="160" operator="containsText" text="New">
      <formula>NOT(ISERROR(SEARCH("New",C37)))</formula>
    </cfRule>
  </conditionalFormatting>
  <conditionalFormatting sqref="C39:S39 Y39">
    <cfRule type="containsText" dxfId="166" priority="151" operator="containsText" text="Exc">
      <formula>NOT(ISERROR(SEARCH("Exc",C39)))</formula>
    </cfRule>
    <cfRule type="containsText" dxfId="165" priority="152" operator="containsText" text="Ach">
      <formula>NOT(ISERROR(SEARCH("Ach",C39)))</formula>
    </cfRule>
    <cfRule type="containsText" dxfId="164" priority="153" operator="containsText" text="Developing">
      <formula>NOT(ISERROR(SEARCH("Developing",C39)))</formula>
    </cfRule>
    <cfRule type="containsText" dxfId="163" priority="154" operator="containsText" text="Requires">
      <formula>NOT(ISERROR(SEARCH("Requires",C39)))</formula>
    </cfRule>
    <cfRule type="containsText" dxfId="162" priority="155" operator="containsText" text="New">
      <formula>NOT(ISERROR(SEARCH("New",C39)))</formula>
    </cfRule>
  </conditionalFormatting>
  <conditionalFormatting sqref="C41:S41 Y41">
    <cfRule type="containsText" dxfId="161" priority="146" operator="containsText" text="Exc">
      <formula>NOT(ISERROR(SEARCH("Exc",C41)))</formula>
    </cfRule>
    <cfRule type="containsText" dxfId="160" priority="147" operator="containsText" text="Ach">
      <formula>NOT(ISERROR(SEARCH("Ach",C41)))</formula>
    </cfRule>
    <cfRule type="containsText" dxfId="159" priority="148" operator="containsText" text="Developing">
      <formula>NOT(ISERROR(SEARCH("Developing",C41)))</formula>
    </cfRule>
    <cfRule type="containsText" dxfId="158" priority="149" operator="containsText" text="Requires">
      <formula>NOT(ISERROR(SEARCH("Requires",C41)))</formula>
    </cfRule>
    <cfRule type="containsText" dxfId="157" priority="150" operator="containsText" text="New">
      <formula>NOT(ISERROR(SEARCH("New",C41)))</formula>
    </cfRule>
  </conditionalFormatting>
  <conditionalFormatting sqref="C43:S43 Y43">
    <cfRule type="containsText" dxfId="156" priority="141" operator="containsText" text="Exc">
      <formula>NOT(ISERROR(SEARCH("Exc",C43)))</formula>
    </cfRule>
    <cfRule type="containsText" dxfId="155" priority="142" operator="containsText" text="Ach">
      <formula>NOT(ISERROR(SEARCH("Ach",C43)))</formula>
    </cfRule>
    <cfRule type="containsText" dxfId="154" priority="143" operator="containsText" text="Developing">
      <formula>NOT(ISERROR(SEARCH("Developing",C43)))</formula>
    </cfRule>
    <cfRule type="containsText" dxfId="153" priority="144" operator="containsText" text="Requires">
      <formula>NOT(ISERROR(SEARCH("Requires",C43)))</formula>
    </cfRule>
    <cfRule type="containsText" dxfId="152" priority="145" operator="containsText" text="New">
      <formula>NOT(ISERROR(SEARCH("New",C43)))</formula>
    </cfRule>
  </conditionalFormatting>
  <conditionalFormatting sqref="C45:S45 Y45">
    <cfRule type="containsText" dxfId="151" priority="136" operator="containsText" text="Exc">
      <formula>NOT(ISERROR(SEARCH("Exc",C45)))</formula>
    </cfRule>
    <cfRule type="containsText" dxfId="150" priority="137" operator="containsText" text="Ach">
      <formula>NOT(ISERROR(SEARCH("Ach",C45)))</formula>
    </cfRule>
    <cfRule type="containsText" dxfId="149" priority="138" operator="containsText" text="Developing">
      <formula>NOT(ISERROR(SEARCH("Developing",C45)))</formula>
    </cfRule>
    <cfRule type="containsText" dxfId="148" priority="139" operator="containsText" text="Requires">
      <formula>NOT(ISERROR(SEARCH("Requires",C45)))</formula>
    </cfRule>
    <cfRule type="containsText" dxfId="147" priority="140" operator="containsText" text="New">
      <formula>NOT(ISERROR(SEARCH("New",C45)))</formula>
    </cfRule>
  </conditionalFormatting>
  <conditionalFormatting sqref="C47:S47 Y47">
    <cfRule type="containsText" dxfId="146" priority="131" operator="containsText" text="Exc">
      <formula>NOT(ISERROR(SEARCH("Exc",C47)))</formula>
    </cfRule>
    <cfRule type="containsText" dxfId="145" priority="132" operator="containsText" text="Ach">
      <formula>NOT(ISERROR(SEARCH("Ach",C47)))</formula>
    </cfRule>
    <cfRule type="containsText" dxfId="144" priority="133" operator="containsText" text="Developing">
      <formula>NOT(ISERROR(SEARCH("Developing",C47)))</formula>
    </cfRule>
    <cfRule type="containsText" dxfId="143" priority="134" operator="containsText" text="Requires">
      <formula>NOT(ISERROR(SEARCH("Requires",C47)))</formula>
    </cfRule>
    <cfRule type="containsText" dxfId="142" priority="135" operator="containsText" text="New">
      <formula>NOT(ISERROR(SEARCH("New",C47)))</formula>
    </cfRule>
  </conditionalFormatting>
  <conditionalFormatting sqref="C49:S49 Y49">
    <cfRule type="containsText" dxfId="141" priority="126" operator="containsText" text="Exc">
      <formula>NOT(ISERROR(SEARCH("Exc",C49)))</formula>
    </cfRule>
    <cfRule type="containsText" dxfId="140" priority="127" operator="containsText" text="Ach">
      <formula>NOT(ISERROR(SEARCH("Ach",C49)))</formula>
    </cfRule>
    <cfRule type="containsText" dxfId="139" priority="128" operator="containsText" text="Developing">
      <formula>NOT(ISERROR(SEARCH("Developing",C49)))</formula>
    </cfRule>
    <cfRule type="containsText" dxfId="138" priority="129" operator="containsText" text="Requires">
      <formula>NOT(ISERROR(SEARCH("Requires",C49)))</formula>
    </cfRule>
    <cfRule type="containsText" dxfId="137" priority="130" operator="containsText" text="New">
      <formula>NOT(ISERROR(SEARCH("New",C49)))</formula>
    </cfRule>
  </conditionalFormatting>
  <conditionalFormatting sqref="C51:S51 Y51">
    <cfRule type="containsText" dxfId="136" priority="121" operator="containsText" text="Exc">
      <formula>NOT(ISERROR(SEARCH("Exc",C51)))</formula>
    </cfRule>
    <cfRule type="containsText" dxfId="135" priority="122" operator="containsText" text="Ach">
      <formula>NOT(ISERROR(SEARCH("Ach",C51)))</formula>
    </cfRule>
    <cfRule type="containsText" dxfId="134" priority="123" operator="containsText" text="Developing">
      <formula>NOT(ISERROR(SEARCH("Developing",C51)))</formula>
    </cfRule>
    <cfRule type="containsText" dxfId="133" priority="124" operator="containsText" text="Requires">
      <formula>NOT(ISERROR(SEARCH("Requires",C51)))</formula>
    </cfRule>
    <cfRule type="containsText" dxfId="132" priority="125" operator="containsText" text="New">
      <formula>NOT(ISERROR(SEARCH("New",C51)))</formula>
    </cfRule>
  </conditionalFormatting>
  <conditionalFormatting sqref="C53:S53 Y53">
    <cfRule type="containsText" dxfId="131" priority="116" operator="containsText" text="Exc">
      <formula>NOT(ISERROR(SEARCH("Exc",C53)))</formula>
    </cfRule>
    <cfRule type="containsText" dxfId="130" priority="117" operator="containsText" text="Ach">
      <formula>NOT(ISERROR(SEARCH("Ach",C53)))</formula>
    </cfRule>
    <cfRule type="containsText" dxfId="129" priority="118" operator="containsText" text="Developing">
      <formula>NOT(ISERROR(SEARCH("Developing",C53)))</formula>
    </cfRule>
    <cfRule type="containsText" dxfId="128" priority="119" operator="containsText" text="Requires">
      <formula>NOT(ISERROR(SEARCH("Requires",C53)))</formula>
    </cfRule>
    <cfRule type="containsText" dxfId="127" priority="120" operator="containsText" text="New">
      <formula>NOT(ISERROR(SEARCH("New",C53)))</formula>
    </cfRule>
  </conditionalFormatting>
  <conditionalFormatting sqref="C55:S55 Y55">
    <cfRule type="containsText" dxfId="126" priority="111" operator="containsText" text="Exc">
      <formula>NOT(ISERROR(SEARCH("Exc",C55)))</formula>
    </cfRule>
    <cfRule type="containsText" dxfId="125" priority="112" operator="containsText" text="Ach">
      <formula>NOT(ISERROR(SEARCH("Ach",C55)))</formula>
    </cfRule>
    <cfRule type="containsText" dxfId="124" priority="113" operator="containsText" text="Developing">
      <formula>NOT(ISERROR(SEARCH("Developing",C55)))</formula>
    </cfRule>
    <cfRule type="containsText" dxfId="123" priority="114" operator="containsText" text="Requires">
      <formula>NOT(ISERROR(SEARCH("Requires",C55)))</formula>
    </cfRule>
    <cfRule type="containsText" dxfId="122" priority="115" operator="containsText" text="New">
      <formula>NOT(ISERROR(SEARCH("New",C55)))</formula>
    </cfRule>
  </conditionalFormatting>
  <conditionalFormatting sqref="C57:S57 Y57">
    <cfRule type="containsText" dxfId="121" priority="106" operator="containsText" text="Exc">
      <formula>NOT(ISERROR(SEARCH("Exc",C57)))</formula>
    </cfRule>
    <cfRule type="containsText" dxfId="120" priority="107" operator="containsText" text="Ach">
      <formula>NOT(ISERROR(SEARCH("Ach",C57)))</formula>
    </cfRule>
    <cfRule type="containsText" dxfId="119" priority="108" operator="containsText" text="Developing">
      <formula>NOT(ISERROR(SEARCH("Developing",C57)))</formula>
    </cfRule>
    <cfRule type="containsText" dxfId="118" priority="109" operator="containsText" text="Requires">
      <formula>NOT(ISERROR(SEARCH("Requires",C57)))</formula>
    </cfRule>
    <cfRule type="containsText" dxfId="117" priority="110" operator="containsText" text="New">
      <formula>NOT(ISERROR(SEARCH("New",C57)))</formula>
    </cfRule>
  </conditionalFormatting>
  <conditionalFormatting sqref="C59:S59 Y59">
    <cfRule type="containsText" dxfId="116" priority="101" operator="containsText" text="Exc">
      <formula>NOT(ISERROR(SEARCH("Exc",C59)))</formula>
    </cfRule>
    <cfRule type="containsText" dxfId="115" priority="102" operator="containsText" text="Ach">
      <formula>NOT(ISERROR(SEARCH("Ach",C59)))</formula>
    </cfRule>
    <cfRule type="containsText" dxfId="114" priority="103" operator="containsText" text="Developing">
      <formula>NOT(ISERROR(SEARCH("Developing",C59)))</formula>
    </cfRule>
    <cfRule type="containsText" dxfId="113" priority="104" operator="containsText" text="Requires">
      <formula>NOT(ISERROR(SEARCH("Requires",C59)))</formula>
    </cfRule>
    <cfRule type="containsText" dxfId="112" priority="105" operator="containsText" text="New">
      <formula>NOT(ISERROR(SEARCH("New",C59)))</formula>
    </cfRule>
  </conditionalFormatting>
  <conditionalFormatting sqref="C61:S61 Y61">
    <cfRule type="containsText" dxfId="111" priority="96" operator="containsText" text="Exc">
      <formula>NOT(ISERROR(SEARCH("Exc",C61)))</formula>
    </cfRule>
    <cfRule type="containsText" dxfId="110" priority="97" operator="containsText" text="Ach">
      <formula>NOT(ISERROR(SEARCH("Ach",C61)))</formula>
    </cfRule>
    <cfRule type="containsText" dxfId="109" priority="98" operator="containsText" text="Developing">
      <formula>NOT(ISERROR(SEARCH("Developing",C61)))</formula>
    </cfRule>
    <cfRule type="containsText" dxfId="108" priority="99" operator="containsText" text="Requires">
      <formula>NOT(ISERROR(SEARCH("Requires",C61)))</formula>
    </cfRule>
    <cfRule type="containsText" dxfId="107" priority="100" operator="containsText" text="New">
      <formula>NOT(ISERROR(SEARCH("New",C61)))</formula>
    </cfRule>
  </conditionalFormatting>
  <conditionalFormatting sqref="C63:S63 Y63">
    <cfRule type="containsText" dxfId="106" priority="91" operator="containsText" text="Exc">
      <formula>NOT(ISERROR(SEARCH("Exc",C63)))</formula>
    </cfRule>
    <cfRule type="containsText" dxfId="105" priority="92" operator="containsText" text="Ach">
      <formula>NOT(ISERROR(SEARCH("Ach",C63)))</formula>
    </cfRule>
    <cfRule type="containsText" dxfId="104" priority="93" operator="containsText" text="Developing">
      <formula>NOT(ISERROR(SEARCH("Developing",C63)))</formula>
    </cfRule>
    <cfRule type="containsText" dxfId="103" priority="94" operator="containsText" text="Requires">
      <formula>NOT(ISERROR(SEARCH("Requires",C63)))</formula>
    </cfRule>
    <cfRule type="containsText" dxfId="102" priority="95" operator="containsText" text="New">
      <formula>NOT(ISERROR(SEARCH("New",C63)))</formula>
    </cfRule>
  </conditionalFormatting>
  <conditionalFormatting sqref="C65:S65 Y65">
    <cfRule type="containsText" dxfId="101" priority="86" operator="containsText" text="Exc">
      <formula>NOT(ISERROR(SEARCH("Exc",C65)))</formula>
    </cfRule>
    <cfRule type="containsText" dxfId="100" priority="87" operator="containsText" text="Ach">
      <formula>NOT(ISERROR(SEARCH("Ach",C65)))</formula>
    </cfRule>
    <cfRule type="containsText" dxfId="99" priority="88" operator="containsText" text="Developing">
      <formula>NOT(ISERROR(SEARCH("Developing",C65)))</formula>
    </cfRule>
    <cfRule type="containsText" dxfId="98" priority="89" operator="containsText" text="Requires">
      <formula>NOT(ISERROR(SEARCH("Requires",C65)))</formula>
    </cfRule>
    <cfRule type="containsText" dxfId="97" priority="90" operator="containsText" text="New">
      <formula>NOT(ISERROR(SEARCH("New",C65)))</formula>
    </cfRule>
  </conditionalFormatting>
  <conditionalFormatting sqref="C67:S67 Y67">
    <cfRule type="containsText" dxfId="96" priority="81" operator="containsText" text="Exc">
      <formula>NOT(ISERROR(SEARCH("Exc",C67)))</formula>
    </cfRule>
    <cfRule type="containsText" dxfId="95" priority="82" operator="containsText" text="Ach">
      <formula>NOT(ISERROR(SEARCH("Ach",C67)))</formula>
    </cfRule>
    <cfRule type="containsText" dxfId="94" priority="83" operator="containsText" text="Developing">
      <formula>NOT(ISERROR(SEARCH("Developing",C67)))</formula>
    </cfRule>
    <cfRule type="containsText" dxfId="93" priority="84" operator="containsText" text="Requires">
      <formula>NOT(ISERROR(SEARCH("Requires",C67)))</formula>
    </cfRule>
    <cfRule type="containsText" dxfId="92" priority="85" operator="containsText" text="New">
      <formula>NOT(ISERROR(SEARCH("New",C67)))</formula>
    </cfRule>
  </conditionalFormatting>
  <conditionalFormatting sqref="C69:S69 Y69">
    <cfRule type="containsText" dxfId="91" priority="76" operator="containsText" text="Exc">
      <formula>NOT(ISERROR(SEARCH("Exc",C69)))</formula>
    </cfRule>
    <cfRule type="containsText" dxfId="90" priority="77" operator="containsText" text="Ach">
      <formula>NOT(ISERROR(SEARCH("Ach",C69)))</formula>
    </cfRule>
    <cfRule type="containsText" dxfId="89" priority="78" operator="containsText" text="Developing">
      <formula>NOT(ISERROR(SEARCH("Developing",C69)))</formula>
    </cfRule>
    <cfRule type="containsText" dxfId="88" priority="79" operator="containsText" text="Requires">
      <formula>NOT(ISERROR(SEARCH("Requires",C69)))</formula>
    </cfRule>
    <cfRule type="containsText" dxfId="87" priority="80" operator="containsText" text="New">
      <formula>NOT(ISERROR(SEARCH("New",C69)))</formula>
    </cfRule>
  </conditionalFormatting>
  <conditionalFormatting sqref="C71:S71 Y71">
    <cfRule type="containsText" dxfId="86" priority="71" operator="containsText" text="Exc">
      <formula>NOT(ISERROR(SEARCH("Exc",C71)))</formula>
    </cfRule>
    <cfRule type="containsText" dxfId="85" priority="72" operator="containsText" text="Ach">
      <formula>NOT(ISERROR(SEARCH("Ach",C71)))</formula>
    </cfRule>
    <cfRule type="containsText" dxfId="84" priority="73" operator="containsText" text="Developing">
      <formula>NOT(ISERROR(SEARCH("Developing",C71)))</formula>
    </cfRule>
    <cfRule type="containsText" dxfId="83" priority="74" operator="containsText" text="Requires">
      <formula>NOT(ISERROR(SEARCH("Requires",C71)))</formula>
    </cfRule>
    <cfRule type="containsText" dxfId="82" priority="75" operator="containsText" text="New">
      <formula>NOT(ISERROR(SEARCH("New",C71)))</formula>
    </cfRule>
  </conditionalFormatting>
  <conditionalFormatting sqref="C73:S73 Y73">
    <cfRule type="containsText" dxfId="81" priority="66" operator="containsText" text="Exc">
      <formula>NOT(ISERROR(SEARCH("Exc",C73)))</formula>
    </cfRule>
    <cfRule type="containsText" dxfId="80" priority="67" operator="containsText" text="Ach">
      <formula>NOT(ISERROR(SEARCH("Ach",C73)))</formula>
    </cfRule>
    <cfRule type="containsText" dxfId="79" priority="68" operator="containsText" text="Developing">
      <formula>NOT(ISERROR(SEARCH("Developing",C73)))</formula>
    </cfRule>
    <cfRule type="containsText" dxfId="78" priority="69" operator="containsText" text="Requires">
      <formula>NOT(ISERROR(SEARCH("Requires",C73)))</formula>
    </cfRule>
    <cfRule type="containsText" dxfId="77" priority="70" operator="containsText" text="New">
      <formula>NOT(ISERROR(SEARCH("New",C73)))</formula>
    </cfRule>
  </conditionalFormatting>
  <conditionalFormatting sqref="C75:S75 Y75">
    <cfRule type="containsText" dxfId="76" priority="61" operator="containsText" text="Exc">
      <formula>NOT(ISERROR(SEARCH("Exc",C75)))</formula>
    </cfRule>
    <cfRule type="containsText" dxfId="75" priority="62" operator="containsText" text="Ach">
      <formula>NOT(ISERROR(SEARCH("Ach",C75)))</formula>
    </cfRule>
    <cfRule type="containsText" dxfId="74" priority="63" operator="containsText" text="Developing">
      <formula>NOT(ISERROR(SEARCH("Developing",C75)))</formula>
    </cfRule>
    <cfRule type="containsText" dxfId="73" priority="64" operator="containsText" text="Requires">
      <formula>NOT(ISERROR(SEARCH("Requires",C75)))</formula>
    </cfRule>
    <cfRule type="containsText" dxfId="72" priority="65" operator="containsText" text="New">
      <formula>NOT(ISERROR(SEARCH("New",C75)))</formula>
    </cfRule>
  </conditionalFormatting>
  <conditionalFormatting sqref="C77:S77 Y77">
    <cfRule type="containsText" dxfId="71" priority="56" operator="containsText" text="Exc">
      <formula>NOT(ISERROR(SEARCH("Exc",C77)))</formula>
    </cfRule>
    <cfRule type="containsText" dxfId="70" priority="57" operator="containsText" text="Ach">
      <formula>NOT(ISERROR(SEARCH("Ach",C77)))</formula>
    </cfRule>
    <cfRule type="containsText" dxfId="69" priority="58" operator="containsText" text="Developing">
      <formula>NOT(ISERROR(SEARCH("Developing",C77)))</formula>
    </cfRule>
    <cfRule type="containsText" dxfId="68" priority="59" operator="containsText" text="Requires">
      <formula>NOT(ISERROR(SEARCH("Requires",C77)))</formula>
    </cfRule>
    <cfRule type="containsText" dxfId="67" priority="60" operator="containsText" text="New">
      <formula>NOT(ISERROR(SEARCH("New",C77)))</formula>
    </cfRule>
  </conditionalFormatting>
  <conditionalFormatting sqref="C79:S79 Y79">
    <cfRule type="containsText" dxfId="66" priority="51" operator="containsText" text="Exc">
      <formula>NOT(ISERROR(SEARCH("Exc",C79)))</formula>
    </cfRule>
    <cfRule type="containsText" dxfId="65" priority="52" operator="containsText" text="Ach">
      <formula>NOT(ISERROR(SEARCH("Ach",C79)))</formula>
    </cfRule>
    <cfRule type="containsText" dxfId="64" priority="53" operator="containsText" text="Developing">
      <formula>NOT(ISERROR(SEARCH("Developing",C79)))</formula>
    </cfRule>
    <cfRule type="containsText" dxfId="63" priority="54" operator="containsText" text="Requires">
      <formula>NOT(ISERROR(SEARCH("Requires",C79)))</formula>
    </cfRule>
    <cfRule type="containsText" dxfId="62" priority="55" operator="containsText" text="New">
      <formula>NOT(ISERROR(SEARCH("New",C79)))</formula>
    </cfRule>
  </conditionalFormatting>
  <conditionalFormatting sqref="C81:S81 Y81">
    <cfRule type="containsText" dxfId="61" priority="46" operator="containsText" text="Exc">
      <formula>NOT(ISERROR(SEARCH("Exc",C81)))</formula>
    </cfRule>
    <cfRule type="containsText" dxfId="60" priority="47" operator="containsText" text="Ach">
      <formula>NOT(ISERROR(SEARCH("Ach",C81)))</formula>
    </cfRule>
    <cfRule type="containsText" dxfId="59" priority="48" operator="containsText" text="Developing">
      <formula>NOT(ISERROR(SEARCH("Developing",C81)))</formula>
    </cfRule>
    <cfRule type="containsText" dxfId="58" priority="49" operator="containsText" text="Requires">
      <formula>NOT(ISERROR(SEARCH("Requires",C81)))</formula>
    </cfRule>
    <cfRule type="containsText" dxfId="57" priority="50" operator="containsText" text="New">
      <formula>NOT(ISERROR(SEARCH("New",C81)))</formula>
    </cfRule>
  </conditionalFormatting>
  <conditionalFormatting sqref="C83:S83 Y83">
    <cfRule type="containsText" dxfId="56" priority="41" operator="containsText" text="Exc">
      <formula>NOT(ISERROR(SEARCH("Exc",C83)))</formula>
    </cfRule>
    <cfRule type="containsText" dxfId="55" priority="42" operator="containsText" text="Ach">
      <formula>NOT(ISERROR(SEARCH("Ach",C83)))</formula>
    </cfRule>
    <cfRule type="containsText" dxfId="54" priority="43" operator="containsText" text="Developing">
      <formula>NOT(ISERROR(SEARCH("Developing",C83)))</formula>
    </cfRule>
    <cfRule type="containsText" dxfId="53" priority="44" operator="containsText" text="Requires">
      <formula>NOT(ISERROR(SEARCH("Requires",C83)))</formula>
    </cfRule>
    <cfRule type="containsText" dxfId="52" priority="45" operator="containsText" text="New">
      <formula>NOT(ISERROR(SEARCH("New",C83)))</formula>
    </cfRule>
  </conditionalFormatting>
  <conditionalFormatting sqref="C85:S85 Y85">
    <cfRule type="containsText" dxfId="51" priority="36" operator="containsText" text="Exc">
      <formula>NOT(ISERROR(SEARCH("Exc",C85)))</formula>
    </cfRule>
    <cfRule type="containsText" dxfId="50" priority="37" operator="containsText" text="Ach">
      <formula>NOT(ISERROR(SEARCH("Ach",C85)))</formula>
    </cfRule>
    <cfRule type="containsText" dxfId="49" priority="38" operator="containsText" text="Developing">
      <formula>NOT(ISERROR(SEARCH("Developing",C85)))</formula>
    </cfRule>
    <cfRule type="containsText" dxfId="48" priority="39" operator="containsText" text="Requires">
      <formula>NOT(ISERROR(SEARCH("Requires",C85)))</formula>
    </cfRule>
    <cfRule type="containsText" dxfId="47" priority="40" operator="containsText" text="New">
      <formula>NOT(ISERROR(SEARCH("New",C85)))</formula>
    </cfRule>
  </conditionalFormatting>
  <conditionalFormatting sqref="C87:S87 Y87">
    <cfRule type="containsText" dxfId="46" priority="31" operator="containsText" text="Exc">
      <formula>NOT(ISERROR(SEARCH("Exc",C87)))</formula>
    </cfRule>
    <cfRule type="containsText" dxfId="45" priority="32" operator="containsText" text="Ach">
      <formula>NOT(ISERROR(SEARCH("Ach",C87)))</formula>
    </cfRule>
    <cfRule type="containsText" dxfId="44" priority="33" operator="containsText" text="Developing">
      <formula>NOT(ISERROR(SEARCH("Developing",C87)))</formula>
    </cfRule>
    <cfRule type="containsText" dxfId="43" priority="34" operator="containsText" text="Requires">
      <formula>NOT(ISERROR(SEARCH("Requires",C87)))</formula>
    </cfRule>
    <cfRule type="containsText" dxfId="42" priority="35" operator="containsText" text="New">
      <formula>NOT(ISERROR(SEARCH("New",C87)))</formula>
    </cfRule>
  </conditionalFormatting>
  <conditionalFormatting sqref="C89:S89 Y89">
    <cfRule type="containsText" dxfId="41" priority="26" operator="containsText" text="Exc">
      <formula>NOT(ISERROR(SEARCH("Exc",C89)))</formula>
    </cfRule>
    <cfRule type="containsText" dxfId="40" priority="27" operator="containsText" text="Ach">
      <formula>NOT(ISERROR(SEARCH("Ach",C89)))</formula>
    </cfRule>
    <cfRule type="containsText" dxfId="39" priority="28" operator="containsText" text="Developing">
      <formula>NOT(ISERROR(SEARCH("Developing",C89)))</formula>
    </cfRule>
    <cfRule type="containsText" dxfId="38" priority="29" operator="containsText" text="Requires">
      <formula>NOT(ISERROR(SEARCH("Requires",C89)))</formula>
    </cfRule>
    <cfRule type="containsText" dxfId="37" priority="30" operator="containsText" text="New">
      <formula>NOT(ISERROR(SEARCH("New",C89)))</formula>
    </cfRule>
  </conditionalFormatting>
  <conditionalFormatting sqref="C91:S91 Y91">
    <cfRule type="containsText" dxfId="36" priority="21" operator="containsText" text="Exc">
      <formula>NOT(ISERROR(SEARCH("Exc",C91)))</formula>
    </cfRule>
    <cfRule type="containsText" dxfId="35" priority="22" operator="containsText" text="Ach">
      <formula>NOT(ISERROR(SEARCH("Ach",C91)))</formula>
    </cfRule>
    <cfRule type="containsText" dxfId="34" priority="23" operator="containsText" text="Developing">
      <formula>NOT(ISERROR(SEARCH("Developing",C91)))</formula>
    </cfRule>
    <cfRule type="containsText" dxfId="33" priority="24" operator="containsText" text="Requires">
      <formula>NOT(ISERROR(SEARCH("Requires",C91)))</formula>
    </cfRule>
    <cfRule type="containsText" dxfId="32" priority="25" operator="containsText" text="New">
      <formula>NOT(ISERROR(SEARCH("New",C91)))</formula>
    </cfRule>
  </conditionalFormatting>
  <conditionalFormatting sqref="C93:S93 Y93">
    <cfRule type="containsText" dxfId="31" priority="16" operator="containsText" text="Exc">
      <formula>NOT(ISERROR(SEARCH("Exc",C93)))</formula>
    </cfRule>
    <cfRule type="containsText" dxfId="30" priority="17" operator="containsText" text="Ach">
      <formula>NOT(ISERROR(SEARCH("Ach",C93)))</formula>
    </cfRule>
    <cfRule type="containsText" dxfId="29" priority="18" operator="containsText" text="Developing">
      <formula>NOT(ISERROR(SEARCH("Developing",C93)))</formula>
    </cfRule>
    <cfRule type="containsText" dxfId="28" priority="19" operator="containsText" text="Requires">
      <formula>NOT(ISERROR(SEARCH("Requires",C93)))</formula>
    </cfRule>
    <cfRule type="containsText" dxfId="27" priority="20" operator="containsText" text="New">
      <formula>NOT(ISERROR(SEARCH("New",C93)))</formula>
    </cfRule>
  </conditionalFormatting>
  <conditionalFormatting sqref="C95:S95 Y95">
    <cfRule type="containsText" dxfId="26" priority="11" operator="containsText" text="Exc">
      <formula>NOT(ISERROR(SEARCH("Exc",C95)))</formula>
    </cfRule>
    <cfRule type="containsText" dxfId="25" priority="12" operator="containsText" text="Ach">
      <formula>NOT(ISERROR(SEARCH("Ach",C95)))</formula>
    </cfRule>
    <cfRule type="containsText" dxfId="24" priority="13" operator="containsText" text="Developing">
      <formula>NOT(ISERROR(SEARCH("Developing",C95)))</formula>
    </cfRule>
    <cfRule type="containsText" dxfId="23" priority="14" operator="containsText" text="Requires">
      <formula>NOT(ISERROR(SEARCH("Requires",C95)))</formula>
    </cfRule>
    <cfRule type="containsText" dxfId="22" priority="15" operator="containsText" text="New">
      <formula>NOT(ISERROR(SEARCH("New",C95)))</formula>
    </cfRule>
  </conditionalFormatting>
  <conditionalFormatting sqref="C97:S97 Y97">
    <cfRule type="containsText" dxfId="21" priority="6" operator="containsText" text="Exc">
      <formula>NOT(ISERROR(SEARCH("Exc",C97)))</formula>
    </cfRule>
    <cfRule type="containsText" dxfId="20" priority="7" operator="containsText" text="Ach">
      <formula>NOT(ISERROR(SEARCH("Ach",C97)))</formula>
    </cfRule>
    <cfRule type="containsText" dxfId="19" priority="8" operator="containsText" text="Developing">
      <formula>NOT(ISERROR(SEARCH("Developing",C97)))</formula>
    </cfRule>
    <cfRule type="containsText" dxfId="18" priority="9" operator="containsText" text="Requires">
      <formula>NOT(ISERROR(SEARCH("Requires",C97)))</formula>
    </cfRule>
    <cfRule type="containsText" dxfId="17" priority="10" operator="containsText" text="New">
      <formula>NOT(ISERROR(SEARCH("New",C97)))</formula>
    </cfRule>
  </conditionalFormatting>
  <conditionalFormatting sqref="C99:S99 Y99">
    <cfRule type="containsText" dxfId="16" priority="1" operator="containsText" text="Exc">
      <formula>NOT(ISERROR(SEARCH("Exc",C99)))</formula>
    </cfRule>
    <cfRule type="containsText" dxfId="15" priority="2" operator="containsText" text="Ach">
      <formula>NOT(ISERROR(SEARCH("Ach",C99)))</formula>
    </cfRule>
    <cfRule type="containsText" dxfId="14" priority="3" operator="containsText" text="Developing">
      <formula>NOT(ISERROR(SEARCH("Developing",C99)))</formula>
    </cfRule>
    <cfRule type="containsText" dxfId="13" priority="4" operator="containsText" text="Requires">
      <formula>NOT(ISERROR(SEARCH("Requires",C99)))</formula>
    </cfRule>
    <cfRule type="containsText" dxfId="12" priority="5" operator="containsText" text="New">
      <formula>NOT(ISERROR(SEARCH("New",C99)))</formula>
    </cfRule>
  </conditionalFormatting>
  <dataValidations count="1">
    <dataValidation type="list" allowBlank="1" showInputMessage="1" showErrorMessage="1" sqref="C3:S3 C7:S7 C99:S99 C93:S93 C95:S95 C89:S89 C91:S91 C85:S85 C87:S87 C81:S81 C83:S83 C77:S77 C79:S79 C73:S73 C75:S75 C69:S69 C71:S71 C65:S65 C67:S67 C61:S61 C63:S63 C57:S57 C59:S59 C53:S53 C55:S55 C49:S49 C51:S51 C45:S45 C47:S47 C41:S41 C43:S43 C37:S37 C39:S39 C33:S33 C35:S35 C29:S29 C31:S31 C25:S25 C27:S27 C21:S21 C23:S23 C17:S17 C19:S19 C5:S5 C97:S97 C9:S9 C13:S13 C15:S15 C11:S11">
      <formula1>$AB$1:$AB$4</formula1>
    </dataValidation>
  </dataValidations>
  <pageMargins left="0.7" right="0.7" top="0.75" bottom="0.75" header="0.3" footer="0.3"/>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showGridLines="0" workbookViewId="0">
      <selection activeCell="L13" sqref="L13"/>
    </sheetView>
  </sheetViews>
  <sheetFormatPr defaultColWidth="9.140625" defaultRowHeight="15" x14ac:dyDescent="0.25"/>
  <cols>
    <col min="1" max="1" width="9.140625" style="2"/>
    <col min="2" max="2" width="22.140625" style="2" customWidth="1"/>
    <col min="3" max="3" width="17.5703125" style="2" customWidth="1"/>
    <col min="4" max="4" width="15" style="2" customWidth="1"/>
    <col min="5" max="5" width="15.5703125" style="2" customWidth="1"/>
    <col min="6" max="6" width="13.85546875" style="2" customWidth="1"/>
    <col min="7" max="16384" width="9.140625" style="2"/>
  </cols>
  <sheetData>
    <row r="1" spans="2:6" s="105" customFormat="1" ht="18" customHeight="1" x14ac:dyDescent="0.25">
      <c r="B1" s="202" t="s">
        <v>46</v>
      </c>
      <c r="C1" s="202"/>
      <c r="D1" s="202"/>
      <c r="E1" s="202"/>
      <c r="F1" s="202"/>
    </row>
    <row r="2" spans="2:6" s="105" customFormat="1" ht="18" customHeight="1" x14ac:dyDescent="0.25">
      <c r="B2" s="120"/>
      <c r="C2" s="120"/>
      <c r="D2" s="120"/>
      <c r="E2" s="120"/>
      <c r="F2" s="120"/>
    </row>
    <row r="3" spans="2:6" ht="15" customHeight="1" x14ac:dyDescent="0.25">
      <c r="B3" s="199" t="s">
        <v>47</v>
      </c>
      <c r="C3" s="200"/>
      <c r="D3" s="200"/>
      <c r="E3" s="200"/>
      <c r="F3" s="200"/>
    </row>
    <row r="4" spans="2:6" x14ac:dyDescent="0.25">
      <c r="B4" s="200"/>
      <c r="C4" s="200"/>
      <c r="D4" s="200"/>
      <c r="E4" s="200"/>
      <c r="F4" s="200"/>
    </row>
    <row r="5" spans="2:6" x14ac:dyDescent="0.25">
      <c r="B5" s="200"/>
      <c r="C5" s="200"/>
      <c r="D5" s="200"/>
      <c r="E5" s="200"/>
      <c r="F5" s="200"/>
    </row>
    <row r="6" spans="2:6" ht="156" customHeight="1" x14ac:dyDescent="0.25">
      <c r="B6" s="200"/>
      <c r="C6" s="200"/>
      <c r="D6" s="200"/>
      <c r="E6" s="200"/>
      <c r="F6" s="200"/>
    </row>
    <row r="7" spans="2:6" ht="30" customHeight="1" x14ac:dyDescent="0.25">
      <c r="B7" s="203" t="s">
        <v>48</v>
      </c>
      <c r="C7" s="203"/>
      <c r="D7" s="203"/>
      <c r="E7" s="203"/>
      <c r="F7" s="203"/>
    </row>
    <row r="8" spans="2:6" x14ac:dyDescent="0.25">
      <c r="B8" s="204" t="s">
        <v>49</v>
      </c>
      <c r="C8" s="204"/>
      <c r="D8" s="204"/>
      <c r="E8" s="204"/>
      <c r="F8" s="204"/>
    </row>
    <row r="9" spans="2:6" x14ac:dyDescent="0.25">
      <c r="B9" s="204" t="s">
        <v>50</v>
      </c>
      <c r="C9" s="204"/>
      <c r="D9" s="204"/>
      <c r="E9" s="204"/>
      <c r="F9" s="204"/>
    </row>
    <row r="10" spans="2:6" x14ac:dyDescent="0.25">
      <c r="B10" s="204" t="s">
        <v>51</v>
      </c>
      <c r="C10" s="204"/>
      <c r="D10" s="204"/>
      <c r="E10" s="204"/>
      <c r="F10" s="204"/>
    </row>
    <row r="12" spans="2:6" ht="52.5" customHeight="1" x14ac:dyDescent="0.25">
      <c r="B12" s="208" t="s">
        <v>52</v>
      </c>
      <c r="C12" s="208"/>
      <c r="D12" s="205" t="s">
        <v>53</v>
      </c>
      <c r="E12" s="206"/>
      <c r="F12" s="207"/>
    </row>
    <row r="13" spans="2:6" ht="42" customHeight="1" x14ac:dyDescent="0.25">
      <c r="B13" s="208" t="s">
        <v>54</v>
      </c>
      <c r="C13" s="208"/>
      <c r="D13" s="205" t="s">
        <v>55</v>
      </c>
      <c r="E13" s="206"/>
      <c r="F13" s="207"/>
    </row>
    <row r="14" spans="2:6" ht="53.25" customHeight="1" x14ac:dyDescent="0.25">
      <c r="B14" s="208" t="s">
        <v>56</v>
      </c>
      <c r="C14" s="208"/>
      <c r="D14" s="205" t="s">
        <v>57</v>
      </c>
      <c r="E14" s="206"/>
      <c r="F14" s="207"/>
    </row>
    <row r="16" spans="2:6" ht="91.5" customHeight="1" x14ac:dyDescent="0.25">
      <c r="B16" s="201" t="s">
        <v>58</v>
      </c>
      <c r="C16" s="201"/>
      <c r="D16" s="201"/>
      <c r="E16" s="201"/>
      <c r="F16" s="201"/>
    </row>
  </sheetData>
  <mergeCells count="13">
    <mergeCell ref="B3:F6"/>
    <mergeCell ref="B16:F16"/>
    <mergeCell ref="B1:F1"/>
    <mergeCell ref="B7:F7"/>
    <mergeCell ref="B8:F8"/>
    <mergeCell ref="B9:F9"/>
    <mergeCell ref="B10:F10"/>
    <mergeCell ref="D12:F12"/>
    <mergeCell ref="D13:F13"/>
    <mergeCell ref="B12:C12"/>
    <mergeCell ref="B13:C13"/>
    <mergeCell ref="B14:C14"/>
    <mergeCell ref="D14:F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C99FF"/>
  </sheetPr>
  <dimension ref="A1:AB101"/>
  <sheetViews>
    <sheetView zoomScale="115" zoomScaleNormal="115" workbookViewId="0">
      <pane xSplit="2" ySplit="2" topLeftCell="J3" activePane="bottomRight" state="frozen"/>
      <selection pane="topRight" activeCell="C1" sqref="C1"/>
      <selection pane="bottomLeft" activeCell="A3" sqref="A3"/>
      <selection pane="bottomRight" activeCell="N25" sqref="N25"/>
    </sheetView>
  </sheetViews>
  <sheetFormatPr defaultColWidth="8.85546875" defaultRowHeight="15" x14ac:dyDescent="0.25"/>
  <cols>
    <col min="1" max="1" width="8.85546875" style="144"/>
    <col min="2" max="2" width="16.7109375" style="148" customWidth="1"/>
    <col min="3" max="5" width="14.85546875" style="149" customWidth="1"/>
    <col min="6" max="6" width="10.85546875" style="149" customWidth="1"/>
    <col min="7" max="7" width="5.28515625" style="149" customWidth="1"/>
    <col min="8" max="8" width="10.85546875" style="149" customWidth="1"/>
    <col min="9" max="18" width="14.85546875" style="149" customWidth="1"/>
    <col min="19" max="19" width="8.85546875" style="75" hidden="1" customWidth="1"/>
    <col min="20" max="20" width="11.42578125" style="86" hidden="1" customWidth="1"/>
    <col min="21" max="23" width="11.42578125" style="149" customWidth="1"/>
    <col min="24" max="24" width="26" style="149" customWidth="1"/>
    <col min="25" max="26" width="8.85546875" style="144"/>
    <col min="27" max="28" width="8.85546875" style="75" hidden="1" customWidth="1"/>
    <col min="29" max="16384" width="8.85546875" style="144"/>
  </cols>
  <sheetData>
    <row r="1" spans="1:28" ht="48" customHeight="1" x14ac:dyDescent="0.25">
      <c r="A1" s="192"/>
      <c r="B1" s="192"/>
      <c r="C1" s="215" t="s">
        <v>59</v>
      </c>
      <c r="D1" s="216"/>
      <c r="E1" s="216"/>
      <c r="F1" s="216"/>
      <c r="G1" s="216"/>
      <c r="H1" s="216"/>
      <c r="I1" s="216"/>
      <c r="J1" s="216"/>
      <c r="K1" s="216"/>
      <c r="L1" s="216"/>
      <c r="M1" s="216"/>
      <c r="N1" s="216"/>
      <c r="O1" s="215" t="s">
        <v>60</v>
      </c>
      <c r="P1" s="215"/>
      <c r="Q1" s="215"/>
      <c r="R1" s="216"/>
      <c r="S1" s="139"/>
      <c r="T1" s="74" t="s">
        <v>16</v>
      </c>
      <c r="U1" s="186" t="s">
        <v>61</v>
      </c>
      <c r="V1" s="186" t="s">
        <v>62</v>
      </c>
      <c r="W1" s="186" t="s">
        <v>63</v>
      </c>
      <c r="X1" s="188" t="s">
        <v>21</v>
      </c>
      <c r="AA1" s="75" t="s">
        <v>52</v>
      </c>
      <c r="AB1" s="76" t="s">
        <v>64</v>
      </c>
    </row>
    <row r="2" spans="1:28" s="145" customFormat="1" ht="190.9" customHeight="1" x14ac:dyDescent="0.25">
      <c r="A2" s="213" t="s">
        <v>65</v>
      </c>
      <c r="B2" s="213"/>
      <c r="C2" s="142" t="s">
        <v>66</v>
      </c>
      <c r="D2" s="142" t="s">
        <v>67</v>
      </c>
      <c r="E2" s="142" t="s">
        <v>68</v>
      </c>
      <c r="F2" s="214" t="s">
        <v>69</v>
      </c>
      <c r="G2" s="214"/>
      <c r="H2" s="214"/>
      <c r="I2" s="142" t="s">
        <v>70</v>
      </c>
      <c r="J2" s="142" t="s">
        <v>71</v>
      </c>
      <c r="K2" s="142" t="s">
        <v>72</v>
      </c>
      <c r="L2" s="142" t="s">
        <v>73</v>
      </c>
      <c r="M2" s="142" t="s">
        <v>74</v>
      </c>
      <c r="N2" s="142" t="s">
        <v>75</v>
      </c>
      <c r="O2" s="142" t="s">
        <v>76</v>
      </c>
      <c r="P2" s="142" t="s">
        <v>77</v>
      </c>
      <c r="Q2" s="142" t="s">
        <v>78</v>
      </c>
      <c r="R2" s="142" t="s">
        <v>79</v>
      </c>
      <c r="S2" s="140"/>
      <c r="T2" s="90" t="s">
        <v>40</v>
      </c>
      <c r="U2" s="186"/>
      <c r="V2" s="186"/>
      <c r="W2" s="186"/>
      <c r="X2" s="188"/>
      <c r="AA2" s="76" t="s">
        <v>54</v>
      </c>
      <c r="AB2" s="75" t="s">
        <v>80</v>
      </c>
    </row>
    <row r="3" spans="1:28" ht="30" x14ac:dyDescent="0.25">
      <c r="A3" s="143" t="s">
        <v>41</v>
      </c>
      <c r="B3" s="165" t="s">
        <v>42</v>
      </c>
      <c r="C3" s="88" t="s">
        <v>52</v>
      </c>
      <c r="D3" s="88" t="s">
        <v>56</v>
      </c>
      <c r="E3" s="88" t="s">
        <v>56</v>
      </c>
      <c r="F3" s="88" t="s">
        <v>56</v>
      </c>
      <c r="G3" s="209" t="s">
        <v>64</v>
      </c>
      <c r="H3" s="209"/>
      <c r="I3" s="88" t="s">
        <v>56</v>
      </c>
      <c r="J3" s="88" t="s">
        <v>54</v>
      </c>
      <c r="K3" s="88" t="s">
        <v>81</v>
      </c>
      <c r="L3" s="88" t="s">
        <v>81</v>
      </c>
      <c r="M3" s="88" t="s">
        <v>56</v>
      </c>
      <c r="N3" s="88" t="s">
        <v>54</v>
      </c>
      <c r="O3" s="88" t="s">
        <v>54</v>
      </c>
      <c r="P3" s="88" t="s">
        <v>54</v>
      </c>
      <c r="Q3" s="88" t="s">
        <v>52</v>
      </c>
      <c r="R3" s="89" t="s">
        <v>56</v>
      </c>
      <c r="S3" s="141"/>
      <c r="T3" s="79">
        <v>0</v>
      </c>
      <c r="U3" s="151">
        <f>COUNTIF($C3:$R3,"Reached*")</f>
        <v>4</v>
      </c>
      <c r="V3" s="151">
        <f>COUNTIF($C3:$R3,"Growth*")</f>
        <v>4</v>
      </c>
      <c r="W3" s="151">
        <f>COUNTIF($C3:$R3,"Leading*")</f>
        <v>6</v>
      </c>
      <c r="X3" s="152" t="str">
        <f>HLOOKUP(MAX(T3:W3),T3:W4,2,0)</f>
        <v>Leading</v>
      </c>
      <c r="AA3" s="75" t="s">
        <v>56</v>
      </c>
      <c r="AB3" s="75" t="s">
        <v>82</v>
      </c>
    </row>
    <row r="4" spans="1:28" s="75" customFormat="1" ht="6.6" hidden="1" customHeight="1" x14ac:dyDescent="0.25">
      <c r="A4" s="80" t="s">
        <v>41</v>
      </c>
      <c r="B4" s="168"/>
      <c r="C4" s="82"/>
      <c r="D4" s="82"/>
      <c r="E4" s="82"/>
      <c r="F4" s="82"/>
      <c r="G4" s="210"/>
      <c r="H4" s="210"/>
      <c r="I4" s="82"/>
      <c r="J4" s="82"/>
      <c r="K4" s="82"/>
      <c r="L4" s="82"/>
      <c r="M4" s="82"/>
      <c r="N4" s="82"/>
      <c r="O4" s="82"/>
      <c r="P4" s="82"/>
      <c r="Q4" s="82"/>
      <c r="R4" s="82"/>
      <c r="S4" s="87"/>
      <c r="T4" s="84" t="s">
        <v>40</v>
      </c>
      <c r="U4" s="91" t="s">
        <v>52</v>
      </c>
      <c r="V4" s="91" t="s">
        <v>54</v>
      </c>
      <c r="W4" s="92" t="s">
        <v>56</v>
      </c>
      <c r="X4" s="85" t="e">
        <f t="shared" ref="X4:X67" si="0">HLOOKUP(MAX(T4:W4),T4:W5,2,0)</f>
        <v>#N/A</v>
      </c>
    </row>
    <row r="5" spans="1:28" ht="30" x14ac:dyDescent="0.25">
      <c r="A5" s="143" t="s">
        <v>41</v>
      </c>
      <c r="B5" s="165" t="s">
        <v>45</v>
      </c>
      <c r="C5" s="88" t="s">
        <v>54</v>
      </c>
      <c r="D5" s="88" t="s">
        <v>54</v>
      </c>
      <c r="E5" s="88" t="s">
        <v>54</v>
      </c>
      <c r="F5" s="88" t="s">
        <v>54</v>
      </c>
      <c r="G5" s="211" t="s">
        <v>80</v>
      </c>
      <c r="H5" s="212"/>
      <c r="I5" s="88" t="s">
        <v>56</v>
      </c>
      <c r="J5" s="88" t="s">
        <v>56</v>
      </c>
      <c r="K5" s="88" t="s">
        <v>56</v>
      </c>
      <c r="L5" s="88" t="s">
        <v>56</v>
      </c>
      <c r="M5" s="88" t="s">
        <v>56</v>
      </c>
      <c r="N5" s="88" t="s">
        <v>56</v>
      </c>
      <c r="O5" s="88" t="s">
        <v>56</v>
      </c>
      <c r="P5" s="88" t="s">
        <v>56</v>
      </c>
      <c r="Q5" s="88" t="s">
        <v>52</v>
      </c>
      <c r="R5" s="89" t="s">
        <v>56</v>
      </c>
      <c r="S5" s="87"/>
      <c r="T5" s="79">
        <v>0</v>
      </c>
      <c r="U5" s="151">
        <f t="shared" ref="U5:U67" si="1">COUNTIF($C5:$R5,"Reached*")</f>
        <v>1</v>
      </c>
      <c r="V5" s="151">
        <f t="shared" ref="V5:V67" si="2">COUNTIF($C5:$R5,"Growth*")</f>
        <v>4</v>
      </c>
      <c r="W5" s="151">
        <f t="shared" ref="W5:W67" si="3">COUNTIF($C5:$R5,"Leading*")</f>
        <v>9</v>
      </c>
      <c r="X5" s="152" t="str">
        <f t="shared" si="0"/>
        <v>Leading</v>
      </c>
    </row>
    <row r="6" spans="1:28" s="75" customFormat="1" ht="6.6" hidden="1" customHeight="1" x14ac:dyDescent="0.25">
      <c r="A6" s="80" t="s">
        <v>41</v>
      </c>
      <c r="B6" s="81"/>
      <c r="C6" s="88"/>
      <c r="D6" s="88"/>
      <c r="E6" s="88"/>
      <c r="F6" s="88"/>
      <c r="G6" s="209"/>
      <c r="H6" s="209"/>
      <c r="I6" s="88"/>
      <c r="J6" s="88"/>
      <c r="K6" s="88"/>
      <c r="L6" s="88"/>
      <c r="M6" s="88"/>
      <c r="N6" s="88"/>
      <c r="O6" s="88"/>
      <c r="P6" s="88"/>
      <c r="Q6" s="88"/>
      <c r="R6" s="89"/>
      <c r="S6" s="87"/>
      <c r="T6" s="84" t="s">
        <v>40</v>
      </c>
      <c r="U6" s="91" t="s">
        <v>52</v>
      </c>
      <c r="V6" s="91" t="s">
        <v>54</v>
      </c>
      <c r="W6" s="92" t="s">
        <v>56</v>
      </c>
      <c r="X6" s="93" t="e">
        <f t="shared" si="0"/>
        <v>#N/A</v>
      </c>
    </row>
    <row r="7" spans="1:28" ht="15.75" x14ac:dyDescent="0.25">
      <c r="A7" s="143" t="s">
        <v>41</v>
      </c>
      <c r="B7" s="147"/>
      <c r="C7" s="88"/>
      <c r="D7" s="88"/>
      <c r="E7" s="88"/>
      <c r="F7" s="88"/>
      <c r="G7" s="209"/>
      <c r="H7" s="209"/>
      <c r="I7" s="88"/>
      <c r="J7" s="88"/>
      <c r="K7" s="88"/>
      <c r="L7" s="88"/>
      <c r="M7" s="88"/>
      <c r="N7" s="88"/>
      <c r="O7" s="88"/>
      <c r="P7" s="88"/>
      <c r="Q7" s="88"/>
      <c r="R7" s="88"/>
      <c r="S7" s="87"/>
      <c r="T7" s="79">
        <v>0</v>
      </c>
      <c r="U7" s="151">
        <f t="shared" si="1"/>
        <v>0</v>
      </c>
      <c r="V7" s="151">
        <f t="shared" si="2"/>
        <v>0</v>
      </c>
      <c r="W7" s="151">
        <f t="shared" si="3"/>
        <v>0</v>
      </c>
      <c r="X7" s="152" t="str">
        <f t="shared" si="0"/>
        <v>Yet to be assessed</v>
      </c>
    </row>
    <row r="8" spans="1:28" s="75" customFormat="1" ht="6.6" hidden="1" customHeight="1" x14ac:dyDescent="0.25">
      <c r="A8" s="80" t="s">
        <v>41</v>
      </c>
      <c r="B8" s="81"/>
      <c r="C8" s="88"/>
      <c r="D8" s="88"/>
      <c r="E8" s="88"/>
      <c r="F8" s="88"/>
      <c r="G8" s="209"/>
      <c r="H8" s="209"/>
      <c r="I8" s="88"/>
      <c r="J8" s="88"/>
      <c r="K8" s="88"/>
      <c r="L8" s="88"/>
      <c r="M8" s="88"/>
      <c r="N8" s="88"/>
      <c r="O8" s="88"/>
      <c r="P8" s="88"/>
      <c r="Q8" s="88"/>
      <c r="R8" s="89"/>
      <c r="S8" s="87"/>
      <c r="T8" s="84" t="s">
        <v>40</v>
      </c>
      <c r="U8" s="91" t="s">
        <v>52</v>
      </c>
      <c r="V8" s="91" t="s">
        <v>54</v>
      </c>
      <c r="W8" s="92" t="s">
        <v>56</v>
      </c>
      <c r="X8" s="93" t="e">
        <f t="shared" si="0"/>
        <v>#N/A</v>
      </c>
    </row>
    <row r="9" spans="1:28" ht="15.75" x14ac:dyDescent="0.25">
      <c r="A9" s="143" t="s">
        <v>41</v>
      </c>
      <c r="B9" s="147"/>
      <c r="C9" s="88"/>
      <c r="D9" s="88"/>
      <c r="E9" s="88"/>
      <c r="F9" s="88"/>
      <c r="G9" s="209"/>
      <c r="H9" s="209"/>
      <c r="I9" s="88"/>
      <c r="J9" s="88"/>
      <c r="K9" s="88"/>
      <c r="L9" s="88"/>
      <c r="M9" s="88"/>
      <c r="N9" s="88"/>
      <c r="O9" s="88"/>
      <c r="P9" s="88"/>
      <c r="Q9" s="88"/>
      <c r="R9" s="88"/>
      <c r="S9" s="87"/>
      <c r="T9" s="79">
        <v>0</v>
      </c>
      <c r="U9" s="151">
        <f t="shared" si="1"/>
        <v>0</v>
      </c>
      <c r="V9" s="151">
        <f t="shared" si="2"/>
        <v>0</v>
      </c>
      <c r="W9" s="151">
        <f t="shared" si="3"/>
        <v>0</v>
      </c>
      <c r="X9" s="152" t="str">
        <f t="shared" si="0"/>
        <v>Yet to be assessed</v>
      </c>
    </row>
    <row r="10" spans="1:28" s="75" customFormat="1" ht="6.6" hidden="1" customHeight="1" x14ac:dyDescent="0.25">
      <c r="A10" s="80" t="s">
        <v>41</v>
      </c>
      <c r="B10" s="81"/>
      <c r="C10" s="88"/>
      <c r="D10" s="88"/>
      <c r="E10" s="88"/>
      <c r="F10" s="88"/>
      <c r="G10" s="209"/>
      <c r="H10" s="209"/>
      <c r="I10" s="88"/>
      <c r="J10" s="88"/>
      <c r="K10" s="88"/>
      <c r="L10" s="88"/>
      <c r="M10" s="88"/>
      <c r="N10" s="88"/>
      <c r="O10" s="88"/>
      <c r="P10" s="88"/>
      <c r="Q10" s="88"/>
      <c r="R10" s="89"/>
      <c r="S10" s="87"/>
      <c r="T10" s="84" t="s">
        <v>40</v>
      </c>
      <c r="U10" s="91" t="s">
        <v>52</v>
      </c>
      <c r="V10" s="91" t="s">
        <v>54</v>
      </c>
      <c r="W10" s="92" t="s">
        <v>56</v>
      </c>
      <c r="X10" s="93" t="e">
        <f t="shared" si="0"/>
        <v>#N/A</v>
      </c>
    </row>
    <row r="11" spans="1:28" ht="15.75" x14ac:dyDescent="0.25">
      <c r="A11" s="143" t="s">
        <v>41</v>
      </c>
      <c r="B11" s="147"/>
      <c r="C11" s="88"/>
      <c r="D11" s="88"/>
      <c r="E11" s="88"/>
      <c r="F11" s="88"/>
      <c r="G11" s="209"/>
      <c r="H11" s="209"/>
      <c r="I11" s="88"/>
      <c r="J11" s="88"/>
      <c r="K11" s="88"/>
      <c r="L11" s="88"/>
      <c r="M11" s="88"/>
      <c r="N11" s="88"/>
      <c r="O11" s="88"/>
      <c r="P11" s="88"/>
      <c r="Q11" s="88"/>
      <c r="R11" s="89"/>
      <c r="S11" s="87"/>
      <c r="T11" s="79">
        <v>0</v>
      </c>
      <c r="U11" s="151">
        <f t="shared" si="1"/>
        <v>0</v>
      </c>
      <c r="V11" s="151">
        <f t="shared" si="2"/>
        <v>0</v>
      </c>
      <c r="W11" s="151">
        <f t="shared" si="3"/>
        <v>0</v>
      </c>
      <c r="X11" s="152" t="str">
        <f t="shared" si="0"/>
        <v>Yet to be assessed</v>
      </c>
    </row>
    <row r="12" spans="1:28" s="75" customFormat="1" ht="6.6" hidden="1" customHeight="1" x14ac:dyDescent="0.25">
      <c r="A12" s="80" t="s">
        <v>41</v>
      </c>
      <c r="B12" s="81"/>
      <c r="C12" s="88"/>
      <c r="D12" s="88"/>
      <c r="E12" s="88"/>
      <c r="F12" s="88"/>
      <c r="G12" s="209"/>
      <c r="H12" s="209"/>
      <c r="I12" s="88"/>
      <c r="J12" s="88"/>
      <c r="K12" s="88"/>
      <c r="L12" s="88"/>
      <c r="M12" s="88"/>
      <c r="N12" s="88"/>
      <c r="O12" s="88"/>
      <c r="P12" s="88"/>
      <c r="Q12" s="88"/>
      <c r="R12" s="89"/>
      <c r="S12" s="87"/>
      <c r="T12" s="84" t="s">
        <v>40</v>
      </c>
      <c r="U12" s="91" t="s">
        <v>52</v>
      </c>
      <c r="V12" s="91" t="s">
        <v>54</v>
      </c>
      <c r="W12" s="92" t="s">
        <v>56</v>
      </c>
      <c r="X12" s="93" t="e">
        <f t="shared" si="0"/>
        <v>#N/A</v>
      </c>
    </row>
    <row r="13" spans="1:28" ht="15.75" x14ac:dyDescent="0.25">
      <c r="A13" s="143" t="s">
        <v>41</v>
      </c>
      <c r="B13" s="147"/>
      <c r="C13" s="88"/>
      <c r="D13" s="88"/>
      <c r="E13" s="88"/>
      <c r="F13" s="88"/>
      <c r="G13" s="209"/>
      <c r="H13" s="209"/>
      <c r="I13" s="88"/>
      <c r="J13" s="88"/>
      <c r="K13" s="88"/>
      <c r="L13" s="88"/>
      <c r="M13" s="88"/>
      <c r="N13" s="88"/>
      <c r="O13" s="88"/>
      <c r="P13" s="88"/>
      <c r="Q13" s="88"/>
      <c r="R13" s="89"/>
      <c r="S13" s="87"/>
      <c r="T13" s="79">
        <v>0</v>
      </c>
      <c r="U13" s="151">
        <f t="shared" si="1"/>
        <v>0</v>
      </c>
      <c r="V13" s="151">
        <f t="shared" si="2"/>
        <v>0</v>
      </c>
      <c r="W13" s="151">
        <f t="shared" si="3"/>
        <v>0</v>
      </c>
      <c r="X13" s="152" t="str">
        <f t="shared" si="0"/>
        <v>Yet to be assessed</v>
      </c>
    </row>
    <row r="14" spans="1:28" s="75" customFormat="1" ht="6.6" hidden="1" customHeight="1" x14ac:dyDescent="0.25">
      <c r="A14" s="80" t="s">
        <v>41</v>
      </c>
      <c r="B14" s="81"/>
      <c r="C14" s="88"/>
      <c r="D14" s="88"/>
      <c r="E14" s="88"/>
      <c r="F14" s="88"/>
      <c r="G14" s="209"/>
      <c r="H14" s="209"/>
      <c r="I14" s="88"/>
      <c r="J14" s="88"/>
      <c r="K14" s="88"/>
      <c r="L14" s="88"/>
      <c r="M14" s="88"/>
      <c r="N14" s="88"/>
      <c r="O14" s="88"/>
      <c r="P14" s="88"/>
      <c r="Q14" s="88"/>
      <c r="R14" s="89"/>
      <c r="S14" s="87"/>
      <c r="T14" s="84" t="s">
        <v>40</v>
      </c>
      <c r="U14" s="91" t="s">
        <v>52</v>
      </c>
      <c r="V14" s="91" t="s">
        <v>54</v>
      </c>
      <c r="W14" s="92" t="s">
        <v>56</v>
      </c>
      <c r="X14" s="93" t="e">
        <f t="shared" si="0"/>
        <v>#N/A</v>
      </c>
    </row>
    <row r="15" spans="1:28" ht="15.75" x14ac:dyDescent="0.25">
      <c r="A15" s="143" t="s">
        <v>41</v>
      </c>
      <c r="B15" s="147"/>
      <c r="C15" s="88"/>
      <c r="D15" s="88"/>
      <c r="E15" s="88"/>
      <c r="F15" s="88"/>
      <c r="G15" s="209"/>
      <c r="H15" s="209"/>
      <c r="I15" s="88"/>
      <c r="J15" s="88"/>
      <c r="K15" s="88"/>
      <c r="L15" s="88"/>
      <c r="M15" s="88"/>
      <c r="N15" s="88"/>
      <c r="O15" s="88"/>
      <c r="P15" s="88"/>
      <c r="Q15" s="88"/>
      <c r="R15" s="89"/>
      <c r="S15" s="87"/>
      <c r="T15" s="79">
        <v>0</v>
      </c>
      <c r="U15" s="151">
        <f t="shared" si="1"/>
        <v>0</v>
      </c>
      <c r="V15" s="151">
        <f t="shared" si="2"/>
        <v>0</v>
      </c>
      <c r="W15" s="151">
        <f t="shared" si="3"/>
        <v>0</v>
      </c>
      <c r="X15" s="152" t="str">
        <f t="shared" si="0"/>
        <v>Yet to be assessed</v>
      </c>
    </row>
    <row r="16" spans="1:28" s="75" customFormat="1" ht="6.6" hidden="1" customHeight="1" x14ac:dyDescent="0.25">
      <c r="A16" s="80" t="s">
        <v>41</v>
      </c>
      <c r="B16" s="81"/>
      <c r="C16" s="88"/>
      <c r="D16" s="88"/>
      <c r="E16" s="88"/>
      <c r="F16" s="88"/>
      <c r="G16" s="209"/>
      <c r="H16" s="209"/>
      <c r="I16" s="88"/>
      <c r="J16" s="88"/>
      <c r="K16" s="88"/>
      <c r="L16" s="88"/>
      <c r="M16" s="88"/>
      <c r="N16" s="88"/>
      <c r="O16" s="88"/>
      <c r="P16" s="88"/>
      <c r="Q16" s="88"/>
      <c r="R16" s="89"/>
      <c r="S16" s="87"/>
      <c r="T16" s="84" t="s">
        <v>40</v>
      </c>
      <c r="U16" s="91" t="s">
        <v>52</v>
      </c>
      <c r="V16" s="91" t="s">
        <v>54</v>
      </c>
      <c r="W16" s="92" t="s">
        <v>56</v>
      </c>
      <c r="X16" s="93" t="e">
        <f t="shared" si="0"/>
        <v>#N/A</v>
      </c>
    </row>
    <row r="17" spans="1:24" ht="15.75" x14ac:dyDescent="0.25">
      <c r="A17" s="143" t="s">
        <v>41</v>
      </c>
      <c r="B17" s="147"/>
      <c r="C17" s="88"/>
      <c r="D17" s="88"/>
      <c r="E17" s="88"/>
      <c r="F17" s="88"/>
      <c r="G17" s="209"/>
      <c r="H17" s="209"/>
      <c r="I17" s="88"/>
      <c r="J17" s="88"/>
      <c r="K17" s="88"/>
      <c r="L17" s="88"/>
      <c r="M17" s="88"/>
      <c r="N17" s="88"/>
      <c r="O17" s="88"/>
      <c r="P17" s="88"/>
      <c r="Q17" s="88"/>
      <c r="R17" s="89"/>
      <c r="S17" s="87"/>
      <c r="T17" s="79">
        <v>0</v>
      </c>
      <c r="U17" s="151">
        <f t="shared" si="1"/>
        <v>0</v>
      </c>
      <c r="V17" s="151">
        <f t="shared" si="2"/>
        <v>0</v>
      </c>
      <c r="W17" s="151">
        <f t="shared" si="3"/>
        <v>0</v>
      </c>
      <c r="X17" s="152" t="str">
        <f t="shared" si="0"/>
        <v>Yet to be assessed</v>
      </c>
    </row>
    <row r="18" spans="1:24" s="75" customFormat="1" ht="6.6" hidden="1" customHeight="1" x14ac:dyDescent="0.25">
      <c r="A18" s="80" t="s">
        <v>41</v>
      </c>
      <c r="B18" s="81"/>
      <c r="C18" s="88"/>
      <c r="D18" s="88"/>
      <c r="E18" s="88"/>
      <c r="F18" s="88"/>
      <c r="G18" s="209"/>
      <c r="H18" s="209"/>
      <c r="I18" s="88"/>
      <c r="J18" s="88"/>
      <c r="K18" s="88"/>
      <c r="L18" s="88"/>
      <c r="M18" s="88"/>
      <c r="N18" s="88"/>
      <c r="O18" s="88"/>
      <c r="P18" s="88"/>
      <c r="Q18" s="88"/>
      <c r="R18" s="89"/>
      <c r="S18" s="87"/>
      <c r="T18" s="84" t="s">
        <v>40</v>
      </c>
      <c r="U18" s="91" t="s">
        <v>52</v>
      </c>
      <c r="V18" s="91" t="s">
        <v>54</v>
      </c>
      <c r="W18" s="92" t="s">
        <v>56</v>
      </c>
      <c r="X18" s="93" t="e">
        <f t="shared" si="0"/>
        <v>#N/A</v>
      </c>
    </row>
    <row r="19" spans="1:24" ht="15.75" x14ac:dyDescent="0.25">
      <c r="A19" s="143" t="s">
        <v>41</v>
      </c>
      <c r="B19" s="147"/>
      <c r="C19" s="88"/>
      <c r="D19" s="88"/>
      <c r="E19" s="88"/>
      <c r="F19" s="88"/>
      <c r="G19" s="209"/>
      <c r="H19" s="209"/>
      <c r="I19" s="88"/>
      <c r="J19" s="88"/>
      <c r="K19" s="88"/>
      <c r="L19" s="88"/>
      <c r="M19" s="88"/>
      <c r="N19" s="88"/>
      <c r="O19" s="88"/>
      <c r="P19" s="88"/>
      <c r="Q19" s="88"/>
      <c r="R19" s="89"/>
      <c r="S19" s="87"/>
      <c r="T19" s="79">
        <v>0</v>
      </c>
      <c r="U19" s="151">
        <f t="shared" si="1"/>
        <v>0</v>
      </c>
      <c r="V19" s="151">
        <f t="shared" si="2"/>
        <v>0</v>
      </c>
      <c r="W19" s="151">
        <f t="shared" si="3"/>
        <v>0</v>
      </c>
      <c r="X19" s="152" t="str">
        <f t="shared" si="0"/>
        <v>Yet to be assessed</v>
      </c>
    </row>
    <row r="20" spans="1:24" s="75" customFormat="1" ht="6.6" hidden="1" customHeight="1" x14ac:dyDescent="0.25">
      <c r="A20" s="80" t="s">
        <v>41</v>
      </c>
      <c r="B20" s="81"/>
      <c r="C20" s="88"/>
      <c r="D20" s="88"/>
      <c r="E20" s="88"/>
      <c r="F20" s="88"/>
      <c r="G20" s="209"/>
      <c r="H20" s="209"/>
      <c r="I20" s="88"/>
      <c r="J20" s="88"/>
      <c r="K20" s="88"/>
      <c r="L20" s="88"/>
      <c r="M20" s="88"/>
      <c r="N20" s="88"/>
      <c r="O20" s="88"/>
      <c r="P20" s="88"/>
      <c r="Q20" s="88"/>
      <c r="R20" s="89"/>
      <c r="S20" s="87"/>
      <c r="T20" s="84" t="s">
        <v>40</v>
      </c>
      <c r="U20" s="91" t="s">
        <v>52</v>
      </c>
      <c r="V20" s="91" t="s">
        <v>54</v>
      </c>
      <c r="W20" s="92" t="s">
        <v>56</v>
      </c>
      <c r="X20" s="93" t="e">
        <f t="shared" si="0"/>
        <v>#N/A</v>
      </c>
    </row>
    <row r="21" spans="1:24" ht="15.75" x14ac:dyDescent="0.25">
      <c r="A21" s="143" t="s">
        <v>41</v>
      </c>
      <c r="B21" s="147"/>
      <c r="C21" s="88"/>
      <c r="D21" s="88"/>
      <c r="E21" s="88"/>
      <c r="F21" s="88"/>
      <c r="G21" s="209"/>
      <c r="H21" s="209"/>
      <c r="I21" s="88"/>
      <c r="J21" s="88"/>
      <c r="K21" s="88"/>
      <c r="L21" s="88"/>
      <c r="M21" s="88"/>
      <c r="N21" s="88"/>
      <c r="O21" s="88"/>
      <c r="P21" s="88"/>
      <c r="Q21" s="88"/>
      <c r="R21" s="89"/>
      <c r="S21" s="87"/>
      <c r="T21" s="79">
        <v>0</v>
      </c>
      <c r="U21" s="151">
        <f t="shared" si="1"/>
        <v>0</v>
      </c>
      <c r="V21" s="151">
        <f t="shared" si="2"/>
        <v>0</v>
      </c>
      <c r="W21" s="151">
        <f t="shared" si="3"/>
        <v>0</v>
      </c>
      <c r="X21" s="152" t="str">
        <f t="shared" si="0"/>
        <v>Yet to be assessed</v>
      </c>
    </row>
    <row r="22" spans="1:24" s="75" customFormat="1" ht="6.6" hidden="1" customHeight="1" x14ac:dyDescent="0.25">
      <c r="A22" s="80" t="s">
        <v>41</v>
      </c>
      <c r="B22" s="81"/>
      <c r="C22" s="88"/>
      <c r="D22" s="88"/>
      <c r="E22" s="88"/>
      <c r="F22" s="88"/>
      <c r="G22" s="209"/>
      <c r="H22" s="209"/>
      <c r="I22" s="88"/>
      <c r="J22" s="88"/>
      <c r="K22" s="88"/>
      <c r="L22" s="88"/>
      <c r="M22" s="88"/>
      <c r="N22" s="88"/>
      <c r="O22" s="88"/>
      <c r="P22" s="88"/>
      <c r="Q22" s="88"/>
      <c r="R22" s="89"/>
      <c r="S22" s="87"/>
      <c r="T22" s="84" t="s">
        <v>40</v>
      </c>
      <c r="U22" s="91" t="s">
        <v>52</v>
      </c>
      <c r="V22" s="91" t="s">
        <v>54</v>
      </c>
      <c r="W22" s="92" t="s">
        <v>56</v>
      </c>
      <c r="X22" s="93" t="e">
        <f t="shared" si="0"/>
        <v>#N/A</v>
      </c>
    </row>
    <row r="23" spans="1:24" ht="15.75" x14ac:dyDescent="0.25">
      <c r="A23" s="143" t="s">
        <v>41</v>
      </c>
      <c r="B23" s="147"/>
      <c r="C23" s="88"/>
      <c r="D23" s="88"/>
      <c r="E23" s="88"/>
      <c r="F23" s="88"/>
      <c r="G23" s="209"/>
      <c r="H23" s="209"/>
      <c r="I23" s="88"/>
      <c r="J23" s="88"/>
      <c r="K23" s="88"/>
      <c r="L23" s="88"/>
      <c r="M23" s="88"/>
      <c r="N23" s="88"/>
      <c r="O23" s="88"/>
      <c r="P23" s="88"/>
      <c r="Q23" s="88"/>
      <c r="R23" s="89"/>
      <c r="S23" s="87"/>
      <c r="T23" s="79">
        <v>0</v>
      </c>
      <c r="U23" s="151">
        <f t="shared" si="1"/>
        <v>0</v>
      </c>
      <c r="V23" s="151">
        <f t="shared" si="2"/>
        <v>0</v>
      </c>
      <c r="W23" s="151">
        <f t="shared" si="3"/>
        <v>0</v>
      </c>
      <c r="X23" s="152" t="str">
        <f t="shared" si="0"/>
        <v>Yet to be assessed</v>
      </c>
    </row>
    <row r="24" spans="1:24" s="75" customFormat="1" ht="6.6" hidden="1" customHeight="1" x14ac:dyDescent="0.25">
      <c r="A24" s="80" t="s">
        <v>41</v>
      </c>
      <c r="B24" s="81"/>
      <c r="C24" s="88"/>
      <c r="D24" s="88"/>
      <c r="E24" s="88"/>
      <c r="F24" s="88"/>
      <c r="G24" s="209"/>
      <c r="H24" s="209"/>
      <c r="I24" s="88"/>
      <c r="J24" s="88"/>
      <c r="K24" s="88"/>
      <c r="L24" s="88"/>
      <c r="M24" s="88"/>
      <c r="N24" s="88"/>
      <c r="O24" s="88"/>
      <c r="P24" s="88"/>
      <c r="Q24" s="88"/>
      <c r="R24" s="89"/>
      <c r="S24" s="87"/>
      <c r="T24" s="84" t="s">
        <v>40</v>
      </c>
      <c r="U24" s="91" t="s">
        <v>52</v>
      </c>
      <c r="V24" s="91" t="s">
        <v>54</v>
      </c>
      <c r="W24" s="92" t="s">
        <v>56</v>
      </c>
      <c r="X24" s="93" t="e">
        <f t="shared" si="0"/>
        <v>#N/A</v>
      </c>
    </row>
    <row r="25" spans="1:24" ht="15.75" x14ac:dyDescent="0.25">
      <c r="A25" s="143" t="s">
        <v>41</v>
      </c>
      <c r="B25" s="147"/>
      <c r="C25" s="88"/>
      <c r="D25" s="88"/>
      <c r="E25" s="88"/>
      <c r="F25" s="88"/>
      <c r="G25" s="209"/>
      <c r="H25" s="209"/>
      <c r="I25" s="88"/>
      <c r="J25" s="88"/>
      <c r="K25" s="88"/>
      <c r="L25" s="88"/>
      <c r="M25" s="88"/>
      <c r="N25" s="88"/>
      <c r="O25" s="88"/>
      <c r="P25" s="88"/>
      <c r="Q25" s="88"/>
      <c r="R25" s="89"/>
      <c r="S25" s="87"/>
      <c r="T25" s="79">
        <v>0</v>
      </c>
      <c r="U25" s="151">
        <f t="shared" si="1"/>
        <v>0</v>
      </c>
      <c r="V25" s="151">
        <f t="shared" si="2"/>
        <v>0</v>
      </c>
      <c r="W25" s="151">
        <f t="shared" si="3"/>
        <v>0</v>
      </c>
      <c r="X25" s="152" t="str">
        <f t="shared" si="0"/>
        <v>Yet to be assessed</v>
      </c>
    </row>
    <row r="26" spans="1:24" s="75" customFormat="1" ht="6.6" hidden="1" customHeight="1" x14ac:dyDescent="0.25">
      <c r="A26" s="80" t="s">
        <v>41</v>
      </c>
      <c r="B26" s="81"/>
      <c r="C26" s="88"/>
      <c r="D26" s="88"/>
      <c r="E26" s="88"/>
      <c r="F26" s="88"/>
      <c r="G26" s="209"/>
      <c r="H26" s="209"/>
      <c r="I26" s="88"/>
      <c r="J26" s="88"/>
      <c r="K26" s="88"/>
      <c r="L26" s="88"/>
      <c r="M26" s="88"/>
      <c r="N26" s="88"/>
      <c r="O26" s="88"/>
      <c r="P26" s="88"/>
      <c r="Q26" s="88"/>
      <c r="R26" s="89"/>
      <c r="S26" s="87"/>
      <c r="T26" s="84" t="s">
        <v>40</v>
      </c>
      <c r="U26" s="91" t="s">
        <v>52</v>
      </c>
      <c r="V26" s="91" t="s">
        <v>54</v>
      </c>
      <c r="W26" s="92" t="s">
        <v>56</v>
      </c>
      <c r="X26" s="93" t="e">
        <f t="shared" si="0"/>
        <v>#N/A</v>
      </c>
    </row>
    <row r="27" spans="1:24" ht="15.75" x14ac:dyDescent="0.25">
      <c r="A27" s="143" t="s">
        <v>41</v>
      </c>
      <c r="B27" s="147"/>
      <c r="C27" s="88"/>
      <c r="D27" s="88"/>
      <c r="E27" s="88"/>
      <c r="F27" s="88"/>
      <c r="G27" s="209"/>
      <c r="H27" s="209"/>
      <c r="I27" s="88"/>
      <c r="J27" s="88"/>
      <c r="K27" s="88"/>
      <c r="L27" s="88"/>
      <c r="M27" s="88"/>
      <c r="N27" s="88"/>
      <c r="O27" s="88"/>
      <c r="P27" s="88"/>
      <c r="Q27" s="88"/>
      <c r="R27" s="89"/>
      <c r="S27" s="87"/>
      <c r="T27" s="79">
        <v>0</v>
      </c>
      <c r="U27" s="151">
        <f t="shared" si="1"/>
        <v>0</v>
      </c>
      <c r="V27" s="151">
        <f t="shared" si="2"/>
        <v>0</v>
      </c>
      <c r="W27" s="151">
        <f t="shared" si="3"/>
        <v>0</v>
      </c>
      <c r="X27" s="152" t="str">
        <f t="shared" si="0"/>
        <v>Yet to be assessed</v>
      </c>
    </row>
    <row r="28" spans="1:24" s="75" customFormat="1" ht="6.6" hidden="1" customHeight="1" x14ac:dyDescent="0.25">
      <c r="A28" s="80" t="s">
        <v>41</v>
      </c>
      <c r="B28" s="81"/>
      <c r="C28" s="88"/>
      <c r="D28" s="88"/>
      <c r="E28" s="88"/>
      <c r="F28" s="88"/>
      <c r="G28" s="209"/>
      <c r="H28" s="209"/>
      <c r="I28" s="88"/>
      <c r="J28" s="88"/>
      <c r="K28" s="88"/>
      <c r="L28" s="88"/>
      <c r="M28" s="88"/>
      <c r="N28" s="88"/>
      <c r="O28" s="88"/>
      <c r="P28" s="88"/>
      <c r="Q28" s="88"/>
      <c r="R28" s="89"/>
      <c r="S28" s="87"/>
      <c r="T28" s="84" t="s">
        <v>40</v>
      </c>
      <c r="U28" s="91" t="s">
        <v>52</v>
      </c>
      <c r="V28" s="91" t="s">
        <v>54</v>
      </c>
      <c r="W28" s="92" t="s">
        <v>56</v>
      </c>
      <c r="X28" s="93" t="e">
        <f t="shared" si="0"/>
        <v>#N/A</v>
      </c>
    </row>
    <row r="29" spans="1:24" ht="15.75" x14ac:dyDescent="0.25">
      <c r="A29" s="143" t="s">
        <v>41</v>
      </c>
      <c r="B29" s="147"/>
      <c r="C29" s="88"/>
      <c r="D29" s="88"/>
      <c r="E29" s="88"/>
      <c r="F29" s="88"/>
      <c r="G29" s="209"/>
      <c r="H29" s="209"/>
      <c r="I29" s="88"/>
      <c r="J29" s="88"/>
      <c r="K29" s="88"/>
      <c r="L29" s="88"/>
      <c r="M29" s="88"/>
      <c r="N29" s="88"/>
      <c r="O29" s="88"/>
      <c r="P29" s="88"/>
      <c r="Q29" s="88"/>
      <c r="R29" s="89"/>
      <c r="S29" s="87"/>
      <c r="T29" s="79">
        <v>0</v>
      </c>
      <c r="U29" s="151">
        <f t="shared" si="1"/>
        <v>0</v>
      </c>
      <c r="V29" s="151">
        <f t="shared" si="2"/>
        <v>0</v>
      </c>
      <c r="W29" s="151">
        <f t="shared" si="3"/>
        <v>0</v>
      </c>
      <c r="X29" s="152" t="str">
        <f t="shared" si="0"/>
        <v>Yet to be assessed</v>
      </c>
    </row>
    <row r="30" spans="1:24" s="75" customFormat="1" ht="6.6" hidden="1" customHeight="1" x14ac:dyDescent="0.25">
      <c r="A30" s="80" t="s">
        <v>41</v>
      </c>
      <c r="B30" s="81"/>
      <c r="C30" s="88"/>
      <c r="D30" s="88"/>
      <c r="E30" s="88"/>
      <c r="F30" s="88"/>
      <c r="G30" s="209"/>
      <c r="H30" s="209"/>
      <c r="I30" s="88"/>
      <c r="J30" s="88"/>
      <c r="K30" s="88"/>
      <c r="L30" s="88"/>
      <c r="M30" s="88"/>
      <c r="N30" s="88"/>
      <c r="O30" s="88"/>
      <c r="P30" s="88"/>
      <c r="Q30" s="88"/>
      <c r="R30" s="89"/>
      <c r="S30" s="87"/>
      <c r="T30" s="84" t="s">
        <v>40</v>
      </c>
      <c r="U30" s="91" t="s">
        <v>52</v>
      </c>
      <c r="V30" s="91" t="s">
        <v>54</v>
      </c>
      <c r="W30" s="92" t="s">
        <v>56</v>
      </c>
      <c r="X30" s="93" t="e">
        <f t="shared" si="0"/>
        <v>#N/A</v>
      </c>
    </row>
    <row r="31" spans="1:24" ht="15.75" x14ac:dyDescent="0.25">
      <c r="A31" s="143" t="s">
        <v>41</v>
      </c>
      <c r="B31" s="147"/>
      <c r="C31" s="88"/>
      <c r="D31" s="88"/>
      <c r="E31" s="88"/>
      <c r="F31" s="88"/>
      <c r="G31" s="209"/>
      <c r="H31" s="209"/>
      <c r="I31" s="88"/>
      <c r="J31" s="88"/>
      <c r="K31" s="88"/>
      <c r="L31" s="88"/>
      <c r="M31" s="88"/>
      <c r="N31" s="88"/>
      <c r="O31" s="88"/>
      <c r="P31" s="88"/>
      <c r="Q31" s="88"/>
      <c r="R31" s="89"/>
      <c r="S31" s="87"/>
      <c r="T31" s="79">
        <v>0</v>
      </c>
      <c r="U31" s="151">
        <f t="shared" si="1"/>
        <v>0</v>
      </c>
      <c r="V31" s="151">
        <f t="shared" si="2"/>
        <v>0</v>
      </c>
      <c r="W31" s="151">
        <f t="shared" si="3"/>
        <v>0</v>
      </c>
      <c r="X31" s="152" t="str">
        <f t="shared" si="0"/>
        <v>Yet to be assessed</v>
      </c>
    </row>
    <row r="32" spans="1:24" s="75" customFormat="1" ht="6.6" hidden="1" customHeight="1" x14ac:dyDescent="0.25">
      <c r="A32" s="80" t="s">
        <v>41</v>
      </c>
      <c r="B32" s="81"/>
      <c r="C32" s="88"/>
      <c r="D32" s="88"/>
      <c r="E32" s="88"/>
      <c r="F32" s="88"/>
      <c r="G32" s="209"/>
      <c r="H32" s="209"/>
      <c r="I32" s="88"/>
      <c r="J32" s="88"/>
      <c r="K32" s="88"/>
      <c r="L32" s="88"/>
      <c r="M32" s="88"/>
      <c r="N32" s="88"/>
      <c r="O32" s="88"/>
      <c r="P32" s="88"/>
      <c r="Q32" s="88"/>
      <c r="R32" s="89"/>
      <c r="S32" s="87"/>
      <c r="T32" s="84" t="s">
        <v>40</v>
      </c>
      <c r="U32" s="91" t="s">
        <v>52</v>
      </c>
      <c r="V32" s="91" t="s">
        <v>54</v>
      </c>
      <c r="W32" s="92" t="s">
        <v>56</v>
      </c>
      <c r="X32" s="93" t="e">
        <f t="shared" si="0"/>
        <v>#N/A</v>
      </c>
    </row>
    <row r="33" spans="1:24" ht="15.75" x14ac:dyDescent="0.25">
      <c r="A33" s="143" t="s">
        <v>41</v>
      </c>
      <c r="B33" s="147"/>
      <c r="C33" s="88"/>
      <c r="D33" s="88"/>
      <c r="E33" s="88"/>
      <c r="F33" s="88"/>
      <c r="G33" s="209"/>
      <c r="H33" s="209"/>
      <c r="I33" s="88"/>
      <c r="J33" s="88"/>
      <c r="K33" s="88"/>
      <c r="L33" s="88"/>
      <c r="M33" s="88"/>
      <c r="N33" s="88"/>
      <c r="O33" s="88"/>
      <c r="P33" s="88"/>
      <c r="Q33" s="88"/>
      <c r="R33" s="89"/>
      <c r="S33" s="87"/>
      <c r="T33" s="79">
        <v>0</v>
      </c>
      <c r="U33" s="151">
        <f t="shared" si="1"/>
        <v>0</v>
      </c>
      <c r="V33" s="151">
        <f t="shared" si="2"/>
        <v>0</v>
      </c>
      <c r="W33" s="151">
        <f t="shared" si="3"/>
        <v>0</v>
      </c>
      <c r="X33" s="152" t="str">
        <f t="shared" si="0"/>
        <v>Yet to be assessed</v>
      </c>
    </row>
    <row r="34" spans="1:24" s="75" customFormat="1" ht="6.6" hidden="1" customHeight="1" x14ac:dyDescent="0.25">
      <c r="A34" s="80" t="s">
        <v>41</v>
      </c>
      <c r="B34" s="81"/>
      <c r="C34" s="88"/>
      <c r="D34" s="88"/>
      <c r="E34" s="88"/>
      <c r="F34" s="88"/>
      <c r="G34" s="209"/>
      <c r="H34" s="209"/>
      <c r="I34" s="88"/>
      <c r="J34" s="88"/>
      <c r="K34" s="88"/>
      <c r="L34" s="88"/>
      <c r="M34" s="88"/>
      <c r="N34" s="88"/>
      <c r="O34" s="88"/>
      <c r="P34" s="88"/>
      <c r="Q34" s="88"/>
      <c r="R34" s="89"/>
      <c r="S34" s="87"/>
      <c r="T34" s="84" t="s">
        <v>40</v>
      </c>
      <c r="U34" s="91" t="s">
        <v>52</v>
      </c>
      <c r="V34" s="91" t="s">
        <v>54</v>
      </c>
      <c r="W34" s="92" t="s">
        <v>56</v>
      </c>
      <c r="X34" s="93" t="e">
        <f t="shared" si="0"/>
        <v>#N/A</v>
      </c>
    </row>
    <row r="35" spans="1:24" ht="15.75" x14ac:dyDescent="0.25">
      <c r="A35" s="143" t="s">
        <v>41</v>
      </c>
      <c r="B35" s="147"/>
      <c r="C35" s="88"/>
      <c r="D35" s="88"/>
      <c r="E35" s="88"/>
      <c r="F35" s="88"/>
      <c r="G35" s="209"/>
      <c r="H35" s="209"/>
      <c r="I35" s="88"/>
      <c r="J35" s="88"/>
      <c r="K35" s="88"/>
      <c r="L35" s="88"/>
      <c r="M35" s="88"/>
      <c r="N35" s="88"/>
      <c r="O35" s="88"/>
      <c r="P35" s="88"/>
      <c r="Q35" s="88"/>
      <c r="R35" s="89"/>
      <c r="S35" s="87"/>
      <c r="T35" s="79">
        <v>0</v>
      </c>
      <c r="U35" s="151">
        <f t="shared" si="1"/>
        <v>0</v>
      </c>
      <c r="V35" s="151">
        <f t="shared" si="2"/>
        <v>0</v>
      </c>
      <c r="W35" s="151">
        <f t="shared" si="3"/>
        <v>0</v>
      </c>
      <c r="X35" s="152" t="str">
        <f t="shared" si="0"/>
        <v>Yet to be assessed</v>
      </c>
    </row>
    <row r="36" spans="1:24" s="75" customFormat="1" ht="6.6" hidden="1" customHeight="1" x14ac:dyDescent="0.25">
      <c r="A36" s="80" t="s">
        <v>41</v>
      </c>
      <c r="B36" s="81"/>
      <c r="C36" s="88"/>
      <c r="D36" s="88"/>
      <c r="E36" s="88"/>
      <c r="F36" s="88"/>
      <c r="G36" s="209"/>
      <c r="H36" s="209"/>
      <c r="I36" s="88"/>
      <c r="J36" s="88"/>
      <c r="K36" s="88"/>
      <c r="L36" s="88"/>
      <c r="M36" s="88"/>
      <c r="N36" s="88"/>
      <c r="O36" s="88"/>
      <c r="P36" s="88"/>
      <c r="Q36" s="88"/>
      <c r="R36" s="89"/>
      <c r="S36" s="87"/>
      <c r="T36" s="84" t="s">
        <v>40</v>
      </c>
      <c r="U36" s="91" t="s">
        <v>52</v>
      </c>
      <c r="V36" s="91" t="s">
        <v>54</v>
      </c>
      <c r="W36" s="92" t="s">
        <v>56</v>
      </c>
      <c r="X36" s="93" t="e">
        <f t="shared" si="0"/>
        <v>#N/A</v>
      </c>
    </row>
    <row r="37" spans="1:24" ht="15.75" x14ac:dyDescent="0.25">
      <c r="A37" s="143" t="s">
        <v>41</v>
      </c>
      <c r="B37" s="147"/>
      <c r="C37" s="88"/>
      <c r="D37" s="88"/>
      <c r="E37" s="88"/>
      <c r="F37" s="88"/>
      <c r="G37" s="209"/>
      <c r="H37" s="209"/>
      <c r="I37" s="88"/>
      <c r="J37" s="88"/>
      <c r="K37" s="88"/>
      <c r="L37" s="88"/>
      <c r="M37" s="88"/>
      <c r="N37" s="88"/>
      <c r="O37" s="88"/>
      <c r="P37" s="88"/>
      <c r="Q37" s="88"/>
      <c r="R37" s="89"/>
      <c r="S37" s="87"/>
      <c r="T37" s="79">
        <v>0</v>
      </c>
      <c r="U37" s="151">
        <f t="shared" si="1"/>
        <v>0</v>
      </c>
      <c r="V37" s="151">
        <f t="shared" si="2"/>
        <v>0</v>
      </c>
      <c r="W37" s="151">
        <f t="shared" si="3"/>
        <v>0</v>
      </c>
      <c r="X37" s="152" t="str">
        <f t="shared" si="0"/>
        <v>Yet to be assessed</v>
      </c>
    </row>
    <row r="38" spans="1:24" s="75" customFormat="1" ht="6.6" hidden="1" customHeight="1" x14ac:dyDescent="0.25">
      <c r="A38" s="80" t="s">
        <v>41</v>
      </c>
      <c r="B38" s="81"/>
      <c r="C38" s="88"/>
      <c r="D38" s="88"/>
      <c r="E38" s="88"/>
      <c r="F38" s="88"/>
      <c r="G38" s="209"/>
      <c r="H38" s="209"/>
      <c r="I38" s="88"/>
      <c r="J38" s="88"/>
      <c r="K38" s="88"/>
      <c r="L38" s="88"/>
      <c r="M38" s="88"/>
      <c r="N38" s="88"/>
      <c r="O38" s="88"/>
      <c r="P38" s="88"/>
      <c r="Q38" s="88"/>
      <c r="R38" s="89"/>
      <c r="S38" s="87"/>
      <c r="T38" s="84" t="s">
        <v>40</v>
      </c>
      <c r="U38" s="91" t="s">
        <v>52</v>
      </c>
      <c r="V38" s="91" t="s">
        <v>54</v>
      </c>
      <c r="W38" s="92" t="s">
        <v>56</v>
      </c>
      <c r="X38" s="93" t="e">
        <f t="shared" si="0"/>
        <v>#N/A</v>
      </c>
    </row>
    <row r="39" spans="1:24" ht="15.75" x14ac:dyDescent="0.25">
      <c r="A39" s="143" t="s">
        <v>41</v>
      </c>
      <c r="B39" s="147"/>
      <c r="C39" s="88"/>
      <c r="D39" s="88"/>
      <c r="E39" s="88"/>
      <c r="F39" s="88"/>
      <c r="G39" s="209"/>
      <c r="H39" s="209"/>
      <c r="I39" s="88"/>
      <c r="J39" s="88"/>
      <c r="K39" s="88"/>
      <c r="L39" s="88"/>
      <c r="M39" s="88"/>
      <c r="N39" s="88"/>
      <c r="O39" s="88"/>
      <c r="P39" s="88"/>
      <c r="Q39" s="88"/>
      <c r="R39" s="89"/>
      <c r="S39" s="87"/>
      <c r="T39" s="79">
        <v>0</v>
      </c>
      <c r="U39" s="151">
        <f t="shared" si="1"/>
        <v>0</v>
      </c>
      <c r="V39" s="151">
        <f t="shared" si="2"/>
        <v>0</v>
      </c>
      <c r="W39" s="151">
        <f t="shared" si="3"/>
        <v>0</v>
      </c>
      <c r="X39" s="152" t="str">
        <f t="shared" si="0"/>
        <v>Yet to be assessed</v>
      </c>
    </row>
    <row r="40" spans="1:24" s="75" customFormat="1" ht="6.6" hidden="1" customHeight="1" x14ac:dyDescent="0.25">
      <c r="A40" s="80" t="s">
        <v>41</v>
      </c>
      <c r="B40" s="81"/>
      <c r="C40" s="88"/>
      <c r="D40" s="88"/>
      <c r="E40" s="88"/>
      <c r="F40" s="88"/>
      <c r="G40" s="209"/>
      <c r="H40" s="209"/>
      <c r="I40" s="88"/>
      <c r="J40" s="88"/>
      <c r="K40" s="88"/>
      <c r="L40" s="88"/>
      <c r="M40" s="88"/>
      <c r="N40" s="88"/>
      <c r="O40" s="88"/>
      <c r="P40" s="88"/>
      <c r="Q40" s="88"/>
      <c r="R40" s="89"/>
      <c r="S40" s="87"/>
      <c r="T40" s="84" t="s">
        <v>40</v>
      </c>
      <c r="U40" s="91" t="s">
        <v>52</v>
      </c>
      <c r="V40" s="91" t="s">
        <v>54</v>
      </c>
      <c r="W40" s="92" t="s">
        <v>56</v>
      </c>
      <c r="X40" s="93" t="e">
        <f t="shared" si="0"/>
        <v>#N/A</v>
      </c>
    </row>
    <row r="41" spans="1:24" ht="15.75" x14ac:dyDescent="0.25">
      <c r="A41" s="143" t="s">
        <v>41</v>
      </c>
      <c r="B41" s="147"/>
      <c r="C41" s="88"/>
      <c r="D41" s="88"/>
      <c r="E41" s="88"/>
      <c r="F41" s="88"/>
      <c r="G41" s="209"/>
      <c r="H41" s="209"/>
      <c r="I41" s="88"/>
      <c r="J41" s="88"/>
      <c r="K41" s="88"/>
      <c r="L41" s="88"/>
      <c r="M41" s="88"/>
      <c r="N41" s="88"/>
      <c r="O41" s="88"/>
      <c r="P41" s="88"/>
      <c r="Q41" s="88"/>
      <c r="R41" s="89"/>
      <c r="S41" s="87"/>
      <c r="T41" s="79">
        <v>0</v>
      </c>
      <c r="U41" s="151">
        <f t="shared" si="1"/>
        <v>0</v>
      </c>
      <c r="V41" s="151">
        <f t="shared" si="2"/>
        <v>0</v>
      </c>
      <c r="W41" s="151">
        <f t="shared" si="3"/>
        <v>0</v>
      </c>
      <c r="X41" s="152" t="str">
        <f t="shared" si="0"/>
        <v>Yet to be assessed</v>
      </c>
    </row>
    <row r="42" spans="1:24" s="75" customFormat="1" ht="6.6" hidden="1" customHeight="1" x14ac:dyDescent="0.25">
      <c r="A42" s="80" t="s">
        <v>41</v>
      </c>
      <c r="B42" s="81"/>
      <c r="C42" s="88"/>
      <c r="D42" s="88"/>
      <c r="E42" s="88"/>
      <c r="F42" s="88"/>
      <c r="G42" s="209"/>
      <c r="H42" s="209"/>
      <c r="I42" s="88"/>
      <c r="J42" s="88"/>
      <c r="K42" s="88"/>
      <c r="L42" s="88"/>
      <c r="M42" s="88"/>
      <c r="N42" s="88"/>
      <c r="O42" s="88"/>
      <c r="P42" s="88"/>
      <c r="Q42" s="88"/>
      <c r="R42" s="89"/>
      <c r="S42" s="87"/>
      <c r="T42" s="84" t="s">
        <v>40</v>
      </c>
      <c r="U42" s="91" t="s">
        <v>52</v>
      </c>
      <c r="V42" s="91" t="s">
        <v>54</v>
      </c>
      <c r="W42" s="92" t="s">
        <v>56</v>
      </c>
      <c r="X42" s="93" t="e">
        <f t="shared" si="0"/>
        <v>#N/A</v>
      </c>
    </row>
    <row r="43" spans="1:24" ht="15.75" x14ac:dyDescent="0.25">
      <c r="A43" s="143" t="s">
        <v>41</v>
      </c>
      <c r="B43" s="147"/>
      <c r="C43" s="88"/>
      <c r="D43" s="88"/>
      <c r="E43" s="88"/>
      <c r="F43" s="88"/>
      <c r="G43" s="209"/>
      <c r="H43" s="209"/>
      <c r="I43" s="88"/>
      <c r="J43" s="88"/>
      <c r="K43" s="88"/>
      <c r="L43" s="88"/>
      <c r="M43" s="88"/>
      <c r="N43" s="88"/>
      <c r="O43" s="88"/>
      <c r="P43" s="88"/>
      <c r="Q43" s="88"/>
      <c r="R43" s="89"/>
      <c r="S43" s="87"/>
      <c r="T43" s="79">
        <v>0</v>
      </c>
      <c r="U43" s="151">
        <f t="shared" si="1"/>
        <v>0</v>
      </c>
      <c r="V43" s="151">
        <f t="shared" si="2"/>
        <v>0</v>
      </c>
      <c r="W43" s="151">
        <f t="shared" si="3"/>
        <v>0</v>
      </c>
      <c r="X43" s="152" t="str">
        <f t="shared" si="0"/>
        <v>Yet to be assessed</v>
      </c>
    </row>
    <row r="44" spans="1:24" s="75" customFormat="1" ht="6.6" hidden="1" customHeight="1" x14ac:dyDescent="0.25">
      <c r="A44" s="80" t="s">
        <v>41</v>
      </c>
      <c r="B44" s="81"/>
      <c r="C44" s="88"/>
      <c r="D44" s="88"/>
      <c r="E44" s="88"/>
      <c r="F44" s="88"/>
      <c r="G44" s="209"/>
      <c r="H44" s="209"/>
      <c r="I44" s="88"/>
      <c r="J44" s="88"/>
      <c r="K44" s="88"/>
      <c r="L44" s="88"/>
      <c r="M44" s="88"/>
      <c r="N44" s="88"/>
      <c r="O44" s="88"/>
      <c r="P44" s="88"/>
      <c r="Q44" s="88"/>
      <c r="R44" s="89"/>
      <c r="S44" s="87"/>
      <c r="T44" s="84" t="s">
        <v>40</v>
      </c>
      <c r="U44" s="91" t="s">
        <v>52</v>
      </c>
      <c r="V44" s="91" t="s">
        <v>54</v>
      </c>
      <c r="W44" s="92" t="s">
        <v>56</v>
      </c>
      <c r="X44" s="93" t="e">
        <f t="shared" si="0"/>
        <v>#N/A</v>
      </c>
    </row>
    <row r="45" spans="1:24" ht="15.75" x14ac:dyDescent="0.25">
      <c r="A45" s="143" t="s">
        <v>41</v>
      </c>
      <c r="B45" s="147"/>
      <c r="C45" s="88"/>
      <c r="D45" s="88"/>
      <c r="E45" s="88"/>
      <c r="F45" s="88"/>
      <c r="G45" s="209"/>
      <c r="H45" s="209"/>
      <c r="I45" s="88"/>
      <c r="J45" s="88"/>
      <c r="K45" s="88"/>
      <c r="L45" s="88"/>
      <c r="M45" s="88"/>
      <c r="N45" s="88"/>
      <c r="O45" s="88"/>
      <c r="P45" s="88"/>
      <c r="Q45" s="88"/>
      <c r="R45" s="89"/>
      <c r="S45" s="87"/>
      <c r="T45" s="79">
        <v>0</v>
      </c>
      <c r="U45" s="151">
        <f t="shared" si="1"/>
        <v>0</v>
      </c>
      <c r="V45" s="151">
        <f t="shared" si="2"/>
        <v>0</v>
      </c>
      <c r="W45" s="151">
        <f t="shared" si="3"/>
        <v>0</v>
      </c>
      <c r="X45" s="152" t="str">
        <f t="shared" si="0"/>
        <v>Yet to be assessed</v>
      </c>
    </row>
    <row r="46" spans="1:24" s="75" customFormat="1" ht="6.6" hidden="1" customHeight="1" x14ac:dyDescent="0.25">
      <c r="A46" s="80" t="s">
        <v>41</v>
      </c>
      <c r="B46" s="81"/>
      <c r="C46" s="88"/>
      <c r="D46" s="88"/>
      <c r="E46" s="88"/>
      <c r="F46" s="88"/>
      <c r="G46" s="209"/>
      <c r="H46" s="209"/>
      <c r="I46" s="88"/>
      <c r="J46" s="88"/>
      <c r="K46" s="88"/>
      <c r="L46" s="88"/>
      <c r="M46" s="88"/>
      <c r="N46" s="88"/>
      <c r="O46" s="88"/>
      <c r="P46" s="88"/>
      <c r="Q46" s="88"/>
      <c r="R46" s="89"/>
      <c r="S46" s="87"/>
      <c r="T46" s="84" t="s">
        <v>40</v>
      </c>
      <c r="U46" s="91" t="s">
        <v>52</v>
      </c>
      <c r="V46" s="91" t="s">
        <v>54</v>
      </c>
      <c r="W46" s="92" t="s">
        <v>56</v>
      </c>
      <c r="X46" s="93" t="e">
        <f t="shared" si="0"/>
        <v>#N/A</v>
      </c>
    </row>
    <row r="47" spans="1:24" ht="15.75" x14ac:dyDescent="0.25">
      <c r="A47" s="143" t="s">
        <v>41</v>
      </c>
      <c r="B47" s="147"/>
      <c r="C47" s="88"/>
      <c r="D47" s="88"/>
      <c r="E47" s="88"/>
      <c r="F47" s="88"/>
      <c r="G47" s="209"/>
      <c r="H47" s="209"/>
      <c r="I47" s="88"/>
      <c r="J47" s="88"/>
      <c r="K47" s="88"/>
      <c r="L47" s="88"/>
      <c r="M47" s="88"/>
      <c r="N47" s="88"/>
      <c r="O47" s="88"/>
      <c r="P47" s="88"/>
      <c r="Q47" s="88"/>
      <c r="R47" s="89"/>
      <c r="S47" s="87"/>
      <c r="T47" s="79">
        <v>0</v>
      </c>
      <c r="U47" s="151">
        <f t="shared" si="1"/>
        <v>0</v>
      </c>
      <c r="V47" s="151">
        <f t="shared" si="2"/>
        <v>0</v>
      </c>
      <c r="W47" s="151">
        <f t="shared" si="3"/>
        <v>0</v>
      </c>
      <c r="X47" s="152" t="str">
        <f t="shared" si="0"/>
        <v>Yet to be assessed</v>
      </c>
    </row>
    <row r="48" spans="1:24" s="75" customFormat="1" ht="6.6" hidden="1" customHeight="1" x14ac:dyDescent="0.25">
      <c r="A48" s="80" t="s">
        <v>41</v>
      </c>
      <c r="B48" s="81"/>
      <c r="C48" s="88"/>
      <c r="D48" s="88"/>
      <c r="E48" s="88"/>
      <c r="F48" s="88"/>
      <c r="G48" s="209"/>
      <c r="H48" s="209"/>
      <c r="I48" s="88"/>
      <c r="J48" s="88"/>
      <c r="K48" s="88"/>
      <c r="L48" s="88"/>
      <c r="M48" s="88"/>
      <c r="N48" s="88"/>
      <c r="O48" s="88"/>
      <c r="P48" s="88"/>
      <c r="Q48" s="88"/>
      <c r="R48" s="89"/>
      <c r="S48" s="87"/>
      <c r="T48" s="84" t="s">
        <v>40</v>
      </c>
      <c r="U48" s="91" t="s">
        <v>52</v>
      </c>
      <c r="V48" s="91" t="s">
        <v>54</v>
      </c>
      <c r="W48" s="92" t="s">
        <v>56</v>
      </c>
      <c r="X48" s="93" t="e">
        <f t="shared" si="0"/>
        <v>#N/A</v>
      </c>
    </row>
    <row r="49" spans="1:24" ht="15.75" x14ac:dyDescent="0.25">
      <c r="A49" s="143" t="s">
        <v>41</v>
      </c>
      <c r="B49" s="147"/>
      <c r="C49" s="88"/>
      <c r="D49" s="88"/>
      <c r="E49" s="88"/>
      <c r="F49" s="88"/>
      <c r="G49" s="209"/>
      <c r="H49" s="209"/>
      <c r="I49" s="88"/>
      <c r="J49" s="88"/>
      <c r="K49" s="88"/>
      <c r="L49" s="88"/>
      <c r="M49" s="88"/>
      <c r="N49" s="88"/>
      <c r="O49" s="88"/>
      <c r="P49" s="88"/>
      <c r="Q49" s="88"/>
      <c r="R49" s="89"/>
      <c r="S49" s="87"/>
      <c r="T49" s="79">
        <v>0</v>
      </c>
      <c r="U49" s="151">
        <f t="shared" si="1"/>
        <v>0</v>
      </c>
      <c r="V49" s="151">
        <f t="shared" si="2"/>
        <v>0</v>
      </c>
      <c r="W49" s="151">
        <f t="shared" si="3"/>
        <v>0</v>
      </c>
      <c r="X49" s="152" t="str">
        <f t="shared" si="0"/>
        <v>Yet to be assessed</v>
      </c>
    </row>
    <row r="50" spans="1:24" s="75" customFormat="1" ht="6.6" hidden="1" customHeight="1" x14ac:dyDescent="0.25">
      <c r="A50" s="80" t="s">
        <v>41</v>
      </c>
      <c r="B50" s="81"/>
      <c r="C50" s="88"/>
      <c r="D50" s="88"/>
      <c r="E50" s="88"/>
      <c r="F50" s="88"/>
      <c r="G50" s="209"/>
      <c r="H50" s="209"/>
      <c r="I50" s="88"/>
      <c r="J50" s="88"/>
      <c r="K50" s="88"/>
      <c r="L50" s="88"/>
      <c r="M50" s="88"/>
      <c r="N50" s="88"/>
      <c r="O50" s="88"/>
      <c r="P50" s="88"/>
      <c r="Q50" s="88"/>
      <c r="R50" s="89"/>
      <c r="S50" s="87"/>
      <c r="T50" s="84" t="s">
        <v>40</v>
      </c>
      <c r="U50" s="91" t="s">
        <v>52</v>
      </c>
      <c r="V50" s="91" t="s">
        <v>54</v>
      </c>
      <c r="W50" s="92" t="s">
        <v>56</v>
      </c>
      <c r="X50" s="93" t="e">
        <f t="shared" si="0"/>
        <v>#N/A</v>
      </c>
    </row>
    <row r="51" spans="1:24" ht="15.75" x14ac:dyDescent="0.25">
      <c r="A51" s="143" t="s">
        <v>41</v>
      </c>
      <c r="B51" s="147"/>
      <c r="C51" s="88"/>
      <c r="D51" s="88"/>
      <c r="E51" s="88"/>
      <c r="F51" s="88"/>
      <c r="G51" s="209"/>
      <c r="H51" s="209"/>
      <c r="I51" s="88"/>
      <c r="J51" s="88"/>
      <c r="K51" s="88"/>
      <c r="L51" s="88"/>
      <c r="M51" s="88"/>
      <c r="N51" s="88"/>
      <c r="O51" s="88"/>
      <c r="P51" s="88"/>
      <c r="Q51" s="88"/>
      <c r="R51" s="89"/>
      <c r="S51" s="87"/>
      <c r="T51" s="79">
        <v>0</v>
      </c>
      <c r="U51" s="151">
        <f t="shared" si="1"/>
        <v>0</v>
      </c>
      <c r="V51" s="151">
        <f t="shared" si="2"/>
        <v>0</v>
      </c>
      <c r="W51" s="151">
        <f t="shared" si="3"/>
        <v>0</v>
      </c>
      <c r="X51" s="152" t="str">
        <f t="shared" si="0"/>
        <v>Yet to be assessed</v>
      </c>
    </row>
    <row r="52" spans="1:24" s="75" customFormat="1" ht="6.6" hidden="1" customHeight="1" x14ac:dyDescent="0.25">
      <c r="A52" s="80" t="s">
        <v>41</v>
      </c>
      <c r="B52" s="81"/>
      <c r="C52" s="88"/>
      <c r="D52" s="88"/>
      <c r="E52" s="88"/>
      <c r="F52" s="88"/>
      <c r="G52" s="209"/>
      <c r="H52" s="209"/>
      <c r="I52" s="88"/>
      <c r="J52" s="88"/>
      <c r="K52" s="88"/>
      <c r="L52" s="88"/>
      <c r="M52" s="88"/>
      <c r="N52" s="88"/>
      <c r="O52" s="88"/>
      <c r="P52" s="88"/>
      <c r="Q52" s="88"/>
      <c r="R52" s="89"/>
      <c r="S52" s="87"/>
      <c r="T52" s="84" t="s">
        <v>40</v>
      </c>
      <c r="U52" s="91" t="s">
        <v>52</v>
      </c>
      <c r="V52" s="91" t="s">
        <v>54</v>
      </c>
      <c r="W52" s="92" t="s">
        <v>56</v>
      </c>
      <c r="X52" s="93" t="e">
        <f t="shared" si="0"/>
        <v>#N/A</v>
      </c>
    </row>
    <row r="53" spans="1:24" ht="15.75" x14ac:dyDescent="0.25">
      <c r="A53" s="143" t="s">
        <v>41</v>
      </c>
      <c r="B53" s="147"/>
      <c r="C53" s="88"/>
      <c r="D53" s="88"/>
      <c r="E53" s="88"/>
      <c r="F53" s="88"/>
      <c r="G53" s="209"/>
      <c r="H53" s="209"/>
      <c r="I53" s="88"/>
      <c r="J53" s="88"/>
      <c r="K53" s="88"/>
      <c r="L53" s="88"/>
      <c r="M53" s="88"/>
      <c r="N53" s="88"/>
      <c r="O53" s="88"/>
      <c r="P53" s="88"/>
      <c r="Q53" s="88"/>
      <c r="R53" s="89"/>
      <c r="S53" s="87"/>
      <c r="T53" s="79">
        <v>0</v>
      </c>
      <c r="U53" s="151">
        <f t="shared" si="1"/>
        <v>0</v>
      </c>
      <c r="V53" s="151">
        <f t="shared" si="2"/>
        <v>0</v>
      </c>
      <c r="W53" s="151">
        <f t="shared" si="3"/>
        <v>0</v>
      </c>
      <c r="X53" s="152" t="str">
        <f t="shared" si="0"/>
        <v>Yet to be assessed</v>
      </c>
    </row>
    <row r="54" spans="1:24" s="75" customFormat="1" ht="6.6" hidden="1" customHeight="1" x14ac:dyDescent="0.25">
      <c r="A54" s="80" t="s">
        <v>41</v>
      </c>
      <c r="B54" s="81"/>
      <c r="C54" s="88"/>
      <c r="D54" s="88"/>
      <c r="E54" s="88"/>
      <c r="F54" s="88"/>
      <c r="G54" s="209"/>
      <c r="H54" s="209"/>
      <c r="I54" s="88"/>
      <c r="J54" s="88"/>
      <c r="K54" s="88"/>
      <c r="L54" s="88"/>
      <c r="M54" s="88"/>
      <c r="N54" s="88"/>
      <c r="O54" s="88"/>
      <c r="P54" s="88"/>
      <c r="Q54" s="88"/>
      <c r="R54" s="89"/>
      <c r="S54" s="87"/>
      <c r="T54" s="84" t="s">
        <v>40</v>
      </c>
      <c r="U54" s="91" t="s">
        <v>52</v>
      </c>
      <c r="V54" s="91" t="s">
        <v>54</v>
      </c>
      <c r="W54" s="92" t="s">
        <v>56</v>
      </c>
      <c r="X54" s="93" t="e">
        <f t="shared" si="0"/>
        <v>#N/A</v>
      </c>
    </row>
    <row r="55" spans="1:24" ht="15.75" x14ac:dyDescent="0.25">
      <c r="A55" s="143" t="s">
        <v>41</v>
      </c>
      <c r="B55" s="147"/>
      <c r="C55" s="88"/>
      <c r="D55" s="88"/>
      <c r="E55" s="88"/>
      <c r="F55" s="88"/>
      <c r="G55" s="209"/>
      <c r="H55" s="209"/>
      <c r="I55" s="88"/>
      <c r="J55" s="88"/>
      <c r="K55" s="88"/>
      <c r="L55" s="88"/>
      <c r="M55" s="88"/>
      <c r="N55" s="88"/>
      <c r="O55" s="88"/>
      <c r="P55" s="88"/>
      <c r="Q55" s="88"/>
      <c r="R55" s="89"/>
      <c r="S55" s="87"/>
      <c r="T55" s="79">
        <v>0</v>
      </c>
      <c r="U55" s="151">
        <f t="shared" si="1"/>
        <v>0</v>
      </c>
      <c r="V55" s="151">
        <f t="shared" si="2"/>
        <v>0</v>
      </c>
      <c r="W55" s="151">
        <f t="shared" si="3"/>
        <v>0</v>
      </c>
      <c r="X55" s="152" t="str">
        <f t="shared" si="0"/>
        <v>Yet to be assessed</v>
      </c>
    </row>
    <row r="56" spans="1:24" s="75" customFormat="1" ht="6.6" hidden="1" customHeight="1" x14ac:dyDescent="0.25">
      <c r="A56" s="80" t="s">
        <v>41</v>
      </c>
      <c r="B56" s="81"/>
      <c r="C56" s="88"/>
      <c r="D56" s="88"/>
      <c r="E56" s="88"/>
      <c r="F56" s="88"/>
      <c r="G56" s="209"/>
      <c r="H56" s="209"/>
      <c r="I56" s="88"/>
      <c r="J56" s="88"/>
      <c r="K56" s="88"/>
      <c r="L56" s="88"/>
      <c r="M56" s="88"/>
      <c r="N56" s="88"/>
      <c r="O56" s="88"/>
      <c r="P56" s="88"/>
      <c r="Q56" s="88"/>
      <c r="R56" s="89"/>
      <c r="S56" s="87"/>
      <c r="T56" s="84" t="s">
        <v>40</v>
      </c>
      <c r="U56" s="91" t="s">
        <v>52</v>
      </c>
      <c r="V56" s="91" t="s">
        <v>54</v>
      </c>
      <c r="W56" s="92" t="s">
        <v>56</v>
      </c>
      <c r="X56" s="93" t="e">
        <f t="shared" si="0"/>
        <v>#N/A</v>
      </c>
    </row>
    <row r="57" spans="1:24" ht="15.75" x14ac:dyDescent="0.25">
      <c r="A57" s="143" t="s">
        <v>41</v>
      </c>
      <c r="B57" s="147"/>
      <c r="C57" s="88"/>
      <c r="D57" s="88"/>
      <c r="E57" s="88"/>
      <c r="F57" s="88"/>
      <c r="G57" s="209"/>
      <c r="H57" s="209"/>
      <c r="I57" s="88"/>
      <c r="J57" s="88"/>
      <c r="K57" s="88"/>
      <c r="L57" s="88"/>
      <c r="M57" s="88"/>
      <c r="N57" s="88"/>
      <c r="O57" s="88"/>
      <c r="P57" s="88"/>
      <c r="Q57" s="88"/>
      <c r="R57" s="89"/>
      <c r="S57" s="87"/>
      <c r="T57" s="79">
        <v>0</v>
      </c>
      <c r="U57" s="151">
        <f t="shared" si="1"/>
        <v>0</v>
      </c>
      <c r="V57" s="151">
        <f t="shared" si="2"/>
        <v>0</v>
      </c>
      <c r="W57" s="151">
        <f t="shared" si="3"/>
        <v>0</v>
      </c>
      <c r="X57" s="152" t="str">
        <f t="shared" si="0"/>
        <v>Yet to be assessed</v>
      </c>
    </row>
    <row r="58" spans="1:24" s="75" customFormat="1" ht="6.6" hidden="1" customHeight="1" x14ac:dyDescent="0.25">
      <c r="A58" s="80" t="s">
        <v>41</v>
      </c>
      <c r="B58" s="81"/>
      <c r="C58" s="88"/>
      <c r="D58" s="88"/>
      <c r="E58" s="88"/>
      <c r="F58" s="88"/>
      <c r="G58" s="209"/>
      <c r="H58" s="209"/>
      <c r="I58" s="88"/>
      <c r="J58" s="88"/>
      <c r="K58" s="88"/>
      <c r="L58" s="88"/>
      <c r="M58" s="88"/>
      <c r="N58" s="88"/>
      <c r="O58" s="88"/>
      <c r="P58" s="88"/>
      <c r="Q58" s="88"/>
      <c r="R58" s="89"/>
      <c r="S58" s="87"/>
      <c r="T58" s="84" t="s">
        <v>40</v>
      </c>
      <c r="U58" s="91" t="s">
        <v>52</v>
      </c>
      <c r="V58" s="91" t="s">
        <v>54</v>
      </c>
      <c r="W58" s="92" t="s">
        <v>56</v>
      </c>
      <c r="X58" s="93" t="e">
        <f t="shared" si="0"/>
        <v>#N/A</v>
      </c>
    </row>
    <row r="59" spans="1:24" ht="15.75" x14ac:dyDescent="0.25">
      <c r="A59" s="143" t="s">
        <v>41</v>
      </c>
      <c r="B59" s="147"/>
      <c r="C59" s="88"/>
      <c r="D59" s="88"/>
      <c r="E59" s="88"/>
      <c r="F59" s="88"/>
      <c r="G59" s="209"/>
      <c r="H59" s="209"/>
      <c r="I59" s="88"/>
      <c r="J59" s="88"/>
      <c r="K59" s="88"/>
      <c r="L59" s="88"/>
      <c r="M59" s="88"/>
      <c r="N59" s="88"/>
      <c r="O59" s="88"/>
      <c r="P59" s="88"/>
      <c r="Q59" s="88"/>
      <c r="R59" s="89"/>
      <c r="S59" s="87"/>
      <c r="T59" s="79">
        <v>0</v>
      </c>
      <c r="U59" s="151">
        <f t="shared" si="1"/>
        <v>0</v>
      </c>
      <c r="V59" s="151">
        <f t="shared" si="2"/>
        <v>0</v>
      </c>
      <c r="W59" s="151">
        <f t="shared" si="3"/>
        <v>0</v>
      </c>
      <c r="X59" s="152" t="str">
        <f t="shared" si="0"/>
        <v>Yet to be assessed</v>
      </c>
    </row>
    <row r="60" spans="1:24" s="75" customFormat="1" ht="6.6" hidden="1" customHeight="1" x14ac:dyDescent="0.25">
      <c r="A60" s="80" t="s">
        <v>41</v>
      </c>
      <c r="B60" s="81"/>
      <c r="C60" s="88"/>
      <c r="D60" s="88"/>
      <c r="E60" s="88"/>
      <c r="F60" s="88"/>
      <c r="G60" s="209"/>
      <c r="H60" s="209"/>
      <c r="I60" s="88"/>
      <c r="J60" s="88"/>
      <c r="K60" s="88"/>
      <c r="L60" s="88"/>
      <c r="M60" s="88"/>
      <c r="N60" s="88"/>
      <c r="O60" s="88"/>
      <c r="P60" s="88"/>
      <c r="Q60" s="88"/>
      <c r="R60" s="89"/>
      <c r="S60" s="87"/>
      <c r="T60" s="84" t="s">
        <v>40</v>
      </c>
      <c r="U60" s="91" t="s">
        <v>52</v>
      </c>
      <c r="V60" s="91" t="s">
        <v>54</v>
      </c>
      <c r="W60" s="92" t="s">
        <v>56</v>
      </c>
      <c r="X60" s="93" t="e">
        <f t="shared" si="0"/>
        <v>#N/A</v>
      </c>
    </row>
    <row r="61" spans="1:24" ht="15.75" x14ac:dyDescent="0.25">
      <c r="A61" s="143" t="s">
        <v>41</v>
      </c>
      <c r="B61" s="147"/>
      <c r="C61" s="88"/>
      <c r="D61" s="88"/>
      <c r="E61" s="88"/>
      <c r="F61" s="88"/>
      <c r="G61" s="209"/>
      <c r="H61" s="209"/>
      <c r="I61" s="88"/>
      <c r="J61" s="88"/>
      <c r="K61" s="88"/>
      <c r="L61" s="88"/>
      <c r="M61" s="88"/>
      <c r="N61" s="88"/>
      <c r="O61" s="88"/>
      <c r="P61" s="88"/>
      <c r="Q61" s="88"/>
      <c r="R61" s="89"/>
      <c r="S61" s="87"/>
      <c r="T61" s="79">
        <v>0</v>
      </c>
      <c r="U61" s="151">
        <f t="shared" si="1"/>
        <v>0</v>
      </c>
      <c r="V61" s="151">
        <f t="shared" si="2"/>
        <v>0</v>
      </c>
      <c r="W61" s="151">
        <f t="shared" si="3"/>
        <v>0</v>
      </c>
      <c r="X61" s="152" t="str">
        <f t="shared" si="0"/>
        <v>Yet to be assessed</v>
      </c>
    </row>
    <row r="62" spans="1:24" s="75" customFormat="1" ht="6.6" hidden="1" customHeight="1" x14ac:dyDescent="0.25">
      <c r="A62" s="80" t="s">
        <v>41</v>
      </c>
      <c r="B62" s="81"/>
      <c r="C62" s="88"/>
      <c r="D62" s="88"/>
      <c r="E62" s="88"/>
      <c r="F62" s="88"/>
      <c r="G62" s="209"/>
      <c r="H62" s="209"/>
      <c r="I62" s="88"/>
      <c r="J62" s="88"/>
      <c r="K62" s="88"/>
      <c r="L62" s="88"/>
      <c r="M62" s="88"/>
      <c r="N62" s="88"/>
      <c r="O62" s="88"/>
      <c r="P62" s="88"/>
      <c r="Q62" s="88"/>
      <c r="R62" s="89"/>
      <c r="S62" s="87"/>
      <c r="T62" s="84" t="s">
        <v>40</v>
      </c>
      <c r="U62" s="91" t="s">
        <v>52</v>
      </c>
      <c r="V62" s="91" t="s">
        <v>54</v>
      </c>
      <c r="W62" s="92" t="s">
        <v>56</v>
      </c>
      <c r="X62" s="93" t="e">
        <f t="shared" si="0"/>
        <v>#N/A</v>
      </c>
    </row>
    <row r="63" spans="1:24" ht="15.75" x14ac:dyDescent="0.25">
      <c r="A63" s="143" t="s">
        <v>41</v>
      </c>
      <c r="B63" s="147"/>
      <c r="C63" s="88"/>
      <c r="D63" s="88"/>
      <c r="E63" s="88"/>
      <c r="F63" s="88"/>
      <c r="G63" s="209"/>
      <c r="H63" s="209"/>
      <c r="I63" s="88"/>
      <c r="J63" s="88"/>
      <c r="K63" s="88"/>
      <c r="L63" s="88"/>
      <c r="M63" s="88"/>
      <c r="N63" s="88"/>
      <c r="O63" s="88"/>
      <c r="P63" s="88"/>
      <c r="Q63" s="88"/>
      <c r="R63" s="89"/>
      <c r="S63" s="87"/>
      <c r="T63" s="79">
        <v>0</v>
      </c>
      <c r="U63" s="151">
        <f t="shared" si="1"/>
        <v>0</v>
      </c>
      <c r="V63" s="151">
        <f t="shared" si="2"/>
        <v>0</v>
      </c>
      <c r="W63" s="151">
        <f t="shared" si="3"/>
        <v>0</v>
      </c>
      <c r="X63" s="152" t="str">
        <f t="shared" si="0"/>
        <v>Yet to be assessed</v>
      </c>
    </row>
    <row r="64" spans="1:24" s="75" customFormat="1" ht="6.6" hidden="1" customHeight="1" x14ac:dyDescent="0.25">
      <c r="A64" s="80" t="s">
        <v>41</v>
      </c>
      <c r="B64" s="81"/>
      <c r="C64" s="88"/>
      <c r="D64" s="88"/>
      <c r="E64" s="88"/>
      <c r="F64" s="88"/>
      <c r="G64" s="209"/>
      <c r="H64" s="209"/>
      <c r="I64" s="88"/>
      <c r="J64" s="88"/>
      <c r="K64" s="88"/>
      <c r="L64" s="88"/>
      <c r="M64" s="88"/>
      <c r="N64" s="88"/>
      <c r="O64" s="88"/>
      <c r="P64" s="88"/>
      <c r="Q64" s="88"/>
      <c r="R64" s="89"/>
      <c r="S64" s="87"/>
      <c r="T64" s="84" t="s">
        <v>40</v>
      </c>
      <c r="U64" s="91" t="s">
        <v>52</v>
      </c>
      <c r="V64" s="91" t="s">
        <v>54</v>
      </c>
      <c r="W64" s="92" t="s">
        <v>56</v>
      </c>
      <c r="X64" s="93" t="e">
        <f t="shared" si="0"/>
        <v>#N/A</v>
      </c>
    </row>
    <row r="65" spans="1:24" ht="15.75" x14ac:dyDescent="0.25">
      <c r="A65" s="143" t="s">
        <v>41</v>
      </c>
      <c r="B65" s="147"/>
      <c r="C65" s="88"/>
      <c r="D65" s="88"/>
      <c r="E65" s="88"/>
      <c r="F65" s="88"/>
      <c r="G65" s="209"/>
      <c r="H65" s="209"/>
      <c r="I65" s="88"/>
      <c r="J65" s="88"/>
      <c r="K65" s="88"/>
      <c r="L65" s="88"/>
      <c r="M65" s="88"/>
      <c r="N65" s="88"/>
      <c r="O65" s="88"/>
      <c r="P65" s="88"/>
      <c r="Q65" s="88"/>
      <c r="R65" s="89"/>
      <c r="S65" s="87"/>
      <c r="T65" s="79">
        <v>0</v>
      </c>
      <c r="U65" s="151">
        <f t="shared" si="1"/>
        <v>0</v>
      </c>
      <c r="V65" s="151">
        <f t="shared" si="2"/>
        <v>0</v>
      </c>
      <c r="W65" s="151">
        <f t="shared" si="3"/>
        <v>0</v>
      </c>
      <c r="X65" s="152" t="str">
        <f t="shared" si="0"/>
        <v>Yet to be assessed</v>
      </c>
    </row>
    <row r="66" spans="1:24" s="75" customFormat="1" ht="6.6" hidden="1" customHeight="1" x14ac:dyDescent="0.25">
      <c r="A66" s="80" t="s">
        <v>41</v>
      </c>
      <c r="B66" s="81"/>
      <c r="C66" s="88"/>
      <c r="D66" s="88"/>
      <c r="E66" s="88"/>
      <c r="F66" s="88"/>
      <c r="G66" s="209"/>
      <c r="H66" s="209"/>
      <c r="I66" s="88"/>
      <c r="J66" s="88"/>
      <c r="K66" s="88"/>
      <c r="L66" s="88"/>
      <c r="M66" s="88"/>
      <c r="N66" s="88"/>
      <c r="O66" s="88"/>
      <c r="P66" s="88"/>
      <c r="Q66" s="88"/>
      <c r="R66" s="89"/>
      <c r="S66" s="87"/>
      <c r="T66" s="84" t="s">
        <v>40</v>
      </c>
      <c r="U66" s="91" t="s">
        <v>52</v>
      </c>
      <c r="V66" s="91" t="s">
        <v>54</v>
      </c>
      <c r="W66" s="92" t="s">
        <v>56</v>
      </c>
      <c r="X66" s="93" t="e">
        <f t="shared" si="0"/>
        <v>#N/A</v>
      </c>
    </row>
    <row r="67" spans="1:24" ht="15.75" x14ac:dyDescent="0.25">
      <c r="A67" s="143" t="s">
        <v>41</v>
      </c>
      <c r="B67" s="147"/>
      <c r="C67" s="88"/>
      <c r="D67" s="88"/>
      <c r="E67" s="88"/>
      <c r="F67" s="88"/>
      <c r="G67" s="209"/>
      <c r="H67" s="209"/>
      <c r="I67" s="88"/>
      <c r="J67" s="88"/>
      <c r="K67" s="88"/>
      <c r="L67" s="88"/>
      <c r="M67" s="88"/>
      <c r="N67" s="88"/>
      <c r="O67" s="88"/>
      <c r="P67" s="88"/>
      <c r="Q67" s="88"/>
      <c r="R67" s="89"/>
      <c r="S67" s="87"/>
      <c r="T67" s="79">
        <v>0</v>
      </c>
      <c r="U67" s="151">
        <f t="shared" si="1"/>
        <v>0</v>
      </c>
      <c r="V67" s="151">
        <f t="shared" si="2"/>
        <v>0</v>
      </c>
      <c r="W67" s="151">
        <f t="shared" si="3"/>
        <v>0</v>
      </c>
      <c r="X67" s="152" t="str">
        <f t="shared" si="0"/>
        <v>Yet to be assessed</v>
      </c>
    </row>
    <row r="68" spans="1:24" s="75" customFormat="1" ht="6.6" hidden="1" customHeight="1" x14ac:dyDescent="0.25">
      <c r="A68" s="80" t="s">
        <v>41</v>
      </c>
      <c r="B68" s="81"/>
      <c r="C68" s="88"/>
      <c r="D68" s="88"/>
      <c r="E68" s="88"/>
      <c r="F68" s="88"/>
      <c r="G68" s="209"/>
      <c r="H68" s="209"/>
      <c r="I68" s="88"/>
      <c r="J68" s="88"/>
      <c r="K68" s="88"/>
      <c r="L68" s="88"/>
      <c r="M68" s="88"/>
      <c r="N68" s="88"/>
      <c r="O68" s="88"/>
      <c r="P68" s="88"/>
      <c r="Q68" s="88"/>
      <c r="R68" s="89"/>
      <c r="S68" s="87"/>
      <c r="T68" s="84" t="s">
        <v>40</v>
      </c>
      <c r="U68" s="91" t="s">
        <v>52</v>
      </c>
      <c r="V68" s="91" t="s">
        <v>54</v>
      </c>
      <c r="W68" s="92" t="s">
        <v>56</v>
      </c>
      <c r="X68" s="93" t="e">
        <f t="shared" ref="X68:X100" si="4">HLOOKUP(MAX(T68:W68),T68:W69,2,0)</f>
        <v>#N/A</v>
      </c>
    </row>
    <row r="69" spans="1:24" ht="15.75" x14ac:dyDescent="0.25">
      <c r="A69" s="143" t="s">
        <v>41</v>
      </c>
      <c r="B69" s="147"/>
      <c r="C69" s="88"/>
      <c r="D69" s="88"/>
      <c r="E69" s="88"/>
      <c r="F69" s="88"/>
      <c r="G69" s="209"/>
      <c r="H69" s="209"/>
      <c r="I69" s="88"/>
      <c r="J69" s="88"/>
      <c r="K69" s="88"/>
      <c r="L69" s="88"/>
      <c r="M69" s="88"/>
      <c r="N69" s="88"/>
      <c r="O69" s="88"/>
      <c r="P69" s="88"/>
      <c r="Q69" s="88"/>
      <c r="R69" s="89"/>
      <c r="S69" s="87"/>
      <c r="T69" s="79">
        <v>0</v>
      </c>
      <c r="U69" s="151">
        <f t="shared" ref="U69:U99" si="5">COUNTIF($C69:$R69,"Reached*")</f>
        <v>0</v>
      </c>
      <c r="V69" s="151">
        <f t="shared" ref="V69:V99" si="6">COUNTIF($C69:$R69,"Growth*")</f>
        <v>0</v>
      </c>
      <c r="W69" s="151">
        <f t="shared" ref="W69:W99" si="7">COUNTIF($C69:$R69,"Leading*")</f>
        <v>0</v>
      </c>
      <c r="X69" s="152" t="str">
        <f t="shared" si="4"/>
        <v>Yet to be assessed</v>
      </c>
    </row>
    <row r="70" spans="1:24" s="75" customFormat="1" ht="6.6" hidden="1" customHeight="1" x14ac:dyDescent="0.25">
      <c r="A70" s="80" t="s">
        <v>41</v>
      </c>
      <c r="B70" s="81"/>
      <c r="C70" s="88"/>
      <c r="D70" s="88"/>
      <c r="E70" s="88"/>
      <c r="F70" s="88"/>
      <c r="G70" s="209"/>
      <c r="H70" s="209"/>
      <c r="I70" s="88"/>
      <c r="J70" s="88"/>
      <c r="K70" s="88"/>
      <c r="L70" s="88"/>
      <c r="M70" s="88"/>
      <c r="N70" s="88"/>
      <c r="O70" s="88"/>
      <c r="P70" s="88"/>
      <c r="Q70" s="88"/>
      <c r="R70" s="89"/>
      <c r="S70" s="87"/>
      <c r="T70" s="84" t="s">
        <v>40</v>
      </c>
      <c r="U70" s="91" t="s">
        <v>52</v>
      </c>
      <c r="V70" s="91" t="s">
        <v>54</v>
      </c>
      <c r="W70" s="92" t="s">
        <v>56</v>
      </c>
      <c r="X70" s="93" t="e">
        <f t="shared" si="4"/>
        <v>#N/A</v>
      </c>
    </row>
    <row r="71" spans="1:24" ht="15.75" x14ac:dyDescent="0.25">
      <c r="A71" s="143" t="s">
        <v>41</v>
      </c>
      <c r="B71" s="147"/>
      <c r="C71" s="88"/>
      <c r="D71" s="88"/>
      <c r="E71" s="88"/>
      <c r="F71" s="88"/>
      <c r="G71" s="209"/>
      <c r="H71" s="209"/>
      <c r="I71" s="88"/>
      <c r="J71" s="88"/>
      <c r="K71" s="88"/>
      <c r="L71" s="88"/>
      <c r="M71" s="88"/>
      <c r="N71" s="88"/>
      <c r="O71" s="88"/>
      <c r="P71" s="88"/>
      <c r="Q71" s="88"/>
      <c r="R71" s="89"/>
      <c r="S71" s="87"/>
      <c r="T71" s="79">
        <v>0</v>
      </c>
      <c r="U71" s="151">
        <f t="shared" si="5"/>
        <v>0</v>
      </c>
      <c r="V71" s="151">
        <f t="shared" si="6"/>
        <v>0</v>
      </c>
      <c r="W71" s="151">
        <f t="shared" si="7"/>
        <v>0</v>
      </c>
      <c r="X71" s="152" t="str">
        <f t="shared" si="4"/>
        <v>Yet to be assessed</v>
      </c>
    </row>
    <row r="72" spans="1:24" s="75" customFormat="1" ht="6.6" hidden="1" customHeight="1" x14ac:dyDescent="0.25">
      <c r="A72" s="80" t="s">
        <v>41</v>
      </c>
      <c r="B72" s="81"/>
      <c r="C72" s="88"/>
      <c r="D72" s="88"/>
      <c r="E72" s="88"/>
      <c r="F72" s="88"/>
      <c r="G72" s="209"/>
      <c r="H72" s="209"/>
      <c r="I72" s="88"/>
      <c r="J72" s="88"/>
      <c r="K72" s="88"/>
      <c r="L72" s="88"/>
      <c r="M72" s="88"/>
      <c r="N72" s="88"/>
      <c r="O72" s="88"/>
      <c r="P72" s="88"/>
      <c r="Q72" s="88"/>
      <c r="R72" s="89"/>
      <c r="S72" s="87"/>
      <c r="T72" s="84" t="s">
        <v>40</v>
      </c>
      <c r="U72" s="91" t="s">
        <v>52</v>
      </c>
      <c r="V72" s="91" t="s">
        <v>54</v>
      </c>
      <c r="W72" s="92" t="s">
        <v>56</v>
      </c>
      <c r="X72" s="93" t="e">
        <f t="shared" si="4"/>
        <v>#N/A</v>
      </c>
    </row>
    <row r="73" spans="1:24" ht="15.75" x14ac:dyDescent="0.25">
      <c r="A73" s="143" t="s">
        <v>41</v>
      </c>
      <c r="B73" s="147"/>
      <c r="C73" s="88"/>
      <c r="D73" s="88"/>
      <c r="E73" s="88"/>
      <c r="F73" s="88"/>
      <c r="G73" s="209"/>
      <c r="H73" s="209"/>
      <c r="I73" s="88"/>
      <c r="J73" s="88"/>
      <c r="K73" s="88"/>
      <c r="L73" s="88"/>
      <c r="M73" s="88"/>
      <c r="N73" s="88"/>
      <c r="O73" s="88"/>
      <c r="P73" s="88"/>
      <c r="Q73" s="88"/>
      <c r="R73" s="89"/>
      <c r="S73" s="87"/>
      <c r="T73" s="79">
        <v>0</v>
      </c>
      <c r="U73" s="151">
        <f t="shared" si="5"/>
        <v>0</v>
      </c>
      <c r="V73" s="151">
        <f t="shared" si="6"/>
        <v>0</v>
      </c>
      <c r="W73" s="151">
        <f t="shared" si="7"/>
        <v>0</v>
      </c>
      <c r="X73" s="152" t="str">
        <f t="shared" si="4"/>
        <v>Yet to be assessed</v>
      </c>
    </row>
    <row r="74" spans="1:24" s="75" customFormat="1" ht="6.6" hidden="1" customHeight="1" x14ac:dyDescent="0.25">
      <c r="A74" s="80" t="s">
        <v>41</v>
      </c>
      <c r="B74" s="81"/>
      <c r="C74" s="88"/>
      <c r="D74" s="88"/>
      <c r="E74" s="88"/>
      <c r="F74" s="88"/>
      <c r="G74" s="209"/>
      <c r="H74" s="209"/>
      <c r="I74" s="88"/>
      <c r="J74" s="88"/>
      <c r="K74" s="88"/>
      <c r="L74" s="88"/>
      <c r="M74" s="88"/>
      <c r="N74" s="88"/>
      <c r="O74" s="88"/>
      <c r="P74" s="88"/>
      <c r="Q74" s="88"/>
      <c r="R74" s="89"/>
      <c r="S74" s="87"/>
      <c r="T74" s="84" t="s">
        <v>40</v>
      </c>
      <c r="U74" s="91" t="s">
        <v>52</v>
      </c>
      <c r="V74" s="91" t="s">
        <v>54</v>
      </c>
      <c r="W74" s="92" t="s">
        <v>56</v>
      </c>
      <c r="X74" s="93" t="e">
        <f t="shared" si="4"/>
        <v>#N/A</v>
      </c>
    </row>
    <row r="75" spans="1:24" ht="15.75" x14ac:dyDescent="0.25">
      <c r="A75" s="143" t="s">
        <v>41</v>
      </c>
      <c r="B75" s="147"/>
      <c r="C75" s="88"/>
      <c r="D75" s="88"/>
      <c r="E75" s="88"/>
      <c r="F75" s="88"/>
      <c r="G75" s="209"/>
      <c r="H75" s="209"/>
      <c r="I75" s="88"/>
      <c r="J75" s="88"/>
      <c r="K75" s="88"/>
      <c r="L75" s="88"/>
      <c r="M75" s="88"/>
      <c r="N75" s="88"/>
      <c r="O75" s="88"/>
      <c r="P75" s="88"/>
      <c r="Q75" s="88"/>
      <c r="R75" s="89"/>
      <c r="S75" s="87"/>
      <c r="T75" s="79">
        <v>0</v>
      </c>
      <c r="U75" s="151">
        <f t="shared" si="5"/>
        <v>0</v>
      </c>
      <c r="V75" s="151">
        <f t="shared" si="6"/>
        <v>0</v>
      </c>
      <c r="W75" s="151">
        <f t="shared" si="7"/>
        <v>0</v>
      </c>
      <c r="X75" s="152" t="str">
        <f t="shared" si="4"/>
        <v>Yet to be assessed</v>
      </c>
    </row>
    <row r="76" spans="1:24" s="75" customFormat="1" ht="6.6" hidden="1" customHeight="1" x14ac:dyDescent="0.25">
      <c r="A76" s="80" t="s">
        <v>41</v>
      </c>
      <c r="B76" s="81"/>
      <c r="C76" s="88"/>
      <c r="D76" s="88"/>
      <c r="E76" s="88"/>
      <c r="F76" s="88"/>
      <c r="G76" s="209"/>
      <c r="H76" s="209"/>
      <c r="I76" s="88"/>
      <c r="J76" s="88"/>
      <c r="K76" s="88"/>
      <c r="L76" s="88"/>
      <c r="M76" s="88"/>
      <c r="N76" s="88"/>
      <c r="O76" s="88"/>
      <c r="P76" s="88"/>
      <c r="Q76" s="88"/>
      <c r="R76" s="89"/>
      <c r="S76" s="87"/>
      <c r="T76" s="84" t="s">
        <v>40</v>
      </c>
      <c r="U76" s="91" t="s">
        <v>52</v>
      </c>
      <c r="V76" s="91" t="s">
        <v>54</v>
      </c>
      <c r="W76" s="92" t="s">
        <v>56</v>
      </c>
      <c r="X76" s="93" t="e">
        <f t="shared" si="4"/>
        <v>#N/A</v>
      </c>
    </row>
    <row r="77" spans="1:24" ht="15.75" x14ac:dyDescent="0.25">
      <c r="A77" s="143" t="s">
        <v>41</v>
      </c>
      <c r="B77" s="147"/>
      <c r="C77" s="88"/>
      <c r="D77" s="88"/>
      <c r="E77" s="88"/>
      <c r="F77" s="88"/>
      <c r="G77" s="209"/>
      <c r="H77" s="209"/>
      <c r="I77" s="88"/>
      <c r="J77" s="88"/>
      <c r="K77" s="88"/>
      <c r="L77" s="88"/>
      <c r="M77" s="88"/>
      <c r="N77" s="88"/>
      <c r="O77" s="88"/>
      <c r="P77" s="88"/>
      <c r="Q77" s="88"/>
      <c r="R77" s="89"/>
      <c r="S77" s="87"/>
      <c r="T77" s="79">
        <v>0</v>
      </c>
      <c r="U77" s="151">
        <f t="shared" si="5"/>
        <v>0</v>
      </c>
      <c r="V77" s="151">
        <f t="shared" si="6"/>
        <v>0</v>
      </c>
      <c r="W77" s="151">
        <f t="shared" si="7"/>
        <v>0</v>
      </c>
      <c r="X77" s="152" t="str">
        <f t="shared" si="4"/>
        <v>Yet to be assessed</v>
      </c>
    </row>
    <row r="78" spans="1:24" s="75" customFormat="1" ht="6.6" hidden="1" customHeight="1" x14ac:dyDescent="0.25">
      <c r="A78" s="80" t="s">
        <v>41</v>
      </c>
      <c r="B78" s="81"/>
      <c r="C78" s="88"/>
      <c r="D78" s="88"/>
      <c r="E78" s="88"/>
      <c r="F78" s="88"/>
      <c r="G78" s="209"/>
      <c r="H78" s="209"/>
      <c r="I78" s="88"/>
      <c r="J78" s="88"/>
      <c r="K78" s="88"/>
      <c r="L78" s="88"/>
      <c r="M78" s="88"/>
      <c r="N78" s="88"/>
      <c r="O78" s="88"/>
      <c r="P78" s="88"/>
      <c r="Q78" s="88"/>
      <c r="R78" s="89"/>
      <c r="S78" s="87"/>
      <c r="T78" s="84" t="s">
        <v>40</v>
      </c>
      <c r="U78" s="91" t="s">
        <v>52</v>
      </c>
      <c r="V78" s="91" t="s">
        <v>54</v>
      </c>
      <c r="W78" s="92" t="s">
        <v>56</v>
      </c>
      <c r="X78" s="93" t="e">
        <f t="shared" si="4"/>
        <v>#N/A</v>
      </c>
    </row>
    <row r="79" spans="1:24" ht="15.75" x14ac:dyDescent="0.25">
      <c r="A79" s="143" t="s">
        <v>41</v>
      </c>
      <c r="B79" s="147"/>
      <c r="C79" s="88"/>
      <c r="D79" s="88"/>
      <c r="E79" s="88"/>
      <c r="F79" s="88"/>
      <c r="G79" s="209"/>
      <c r="H79" s="209"/>
      <c r="I79" s="88"/>
      <c r="J79" s="88"/>
      <c r="K79" s="88"/>
      <c r="L79" s="88"/>
      <c r="M79" s="88"/>
      <c r="N79" s="88"/>
      <c r="O79" s="88"/>
      <c r="P79" s="88"/>
      <c r="Q79" s="88"/>
      <c r="R79" s="89"/>
      <c r="S79" s="87"/>
      <c r="T79" s="79">
        <v>0</v>
      </c>
      <c r="U79" s="151">
        <f t="shared" si="5"/>
        <v>0</v>
      </c>
      <c r="V79" s="151">
        <f t="shared" si="6"/>
        <v>0</v>
      </c>
      <c r="W79" s="151">
        <f t="shared" si="7"/>
        <v>0</v>
      </c>
      <c r="X79" s="152" t="str">
        <f t="shared" si="4"/>
        <v>Yet to be assessed</v>
      </c>
    </row>
    <row r="80" spans="1:24" s="75" customFormat="1" ht="6.6" hidden="1" customHeight="1" x14ac:dyDescent="0.25">
      <c r="A80" s="80" t="s">
        <v>41</v>
      </c>
      <c r="B80" s="81"/>
      <c r="C80" s="88"/>
      <c r="D80" s="88"/>
      <c r="E80" s="88"/>
      <c r="F80" s="88"/>
      <c r="G80" s="209"/>
      <c r="H80" s="209"/>
      <c r="I80" s="88"/>
      <c r="J80" s="88"/>
      <c r="K80" s="88"/>
      <c r="L80" s="88"/>
      <c r="M80" s="88"/>
      <c r="N80" s="88"/>
      <c r="O80" s="88"/>
      <c r="P80" s="88"/>
      <c r="Q80" s="88"/>
      <c r="R80" s="89"/>
      <c r="S80" s="87"/>
      <c r="T80" s="84" t="s">
        <v>40</v>
      </c>
      <c r="U80" s="91" t="s">
        <v>52</v>
      </c>
      <c r="V80" s="91" t="s">
        <v>54</v>
      </c>
      <c r="W80" s="92" t="s">
        <v>56</v>
      </c>
      <c r="X80" s="93" t="e">
        <f t="shared" si="4"/>
        <v>#N/A</v>
      </c>
    </row>
    <row r="81" spans="1:24" ht="15.75" x14ac:dyDescent="0.25">
      <c r="A81" s="143" t="s">
        <v>41</v>
      </c>
      <c r="B81" s="147"/>
      <c r="C81" s="88"/>
      <c r="D81" s="88"/>
      <c r="E81" s="88"/>
      <c r="F81" s="88"/>
      <c r="G81" s="209"/>
      <c r="H81" s="209"/>
      <c r="I81" s="88"/>
      <c r="J81" s="88"/>
      <c r="K81" s="88"/>
      <c r="L81" s="88"/>
      <c r="M81" s="88"/>
      <c r="N81" s="88"/>
      <c r="O81" s="88"/>
      <c r="P81" s="88"/>
      <c r="Q81" s="88"/>
      <c r="R81" s="89"/>
      <c r="S81" s="87"/>
      <c r="T81" s="79">
        <v>0</v>
      </c>
      <c r="U81" s="151">
        <f t="shared" si="5"/>
        <v>0</v>
      </c>
      <c r="V81" s="151">
        <f t="shared" si="6"/>
        <v>0</v>
      </c>
      <c r="W81" s="151">
        <f t="shared" si="7"/>
        <v>0</v>
      </c>
      <c r="X81" s="152" t="str">
        <f t="shared" si="4"/>
        <v>Yet to be assessed</v>
      </c>
    </row>
    <row r="82" spans="1:24" s="75" customFormat="1" ht="6.6" hidden="1" customHeight="1" x14ac:dyDescent="0.25">
      <c r="A82" s="80" t="s">
        <v>41</v>
      </c>
      <c r="B82" s="81"/>
      <c r="C82" s="88"/>
      <c r="D82" s="88"/>
      <c r="E82" s="88"/>
      <c r="F82" s="88"/>
      <c r="G82" s="209"/>
      <c r="H82" s="209"/>
      <c r="I82" s="88"/>
      <c r="J82" s="88"/>
      <c r="K82" s="88"/>
      <c r="L82" s="88"/>
      <c r="M82" s="88"/>
      <c r="N82" s="88"/>
      <c r="O82" s="88"/>
      <c r="P82" s="88"/>
      <c r="Q82" s="88"/>
      <c r="R82" s="89"/>
      <c r="S82" s="87"/>
      <c r="T82" s="84" t="s">
        <v>40</v>
      </c>
      <c r="U82" s="91" t="s">
        <v>52</v>
      </c>
      <c r="V82" s="91" t="s">
        <v>54</v>
      </c>
      <c r="W82" s="92" t="s">
        <v>56</v>
      </c>
      <c r="X82" s="93" t="e">
        <f t="shared" si="4"/>
        <v>#N/A</v>
      </c>
    </row>
    <row r="83" spans="1:24" ht="15.75" x14ac:dyDescent="0.25">
      <c r="A83" s="143" t="s">
        <v>41</v>
      </c>
      <c r="B83" s="147"/>
      <c r="C83" s="88"/>
      <c r="D83" s="88"/>
      <c r="E83" s="88"/>
      <c r="F83" s="88"/>
      <c r="G83" s="209"/>
      <c r="H83" s="209"/>
      <c r="I83" s="88"/>
      <c r="J83" s="88"/>
      <c r="K83" s="88"/>
      <c r="L83" s="88"/>
      <c r="M83" s="88"/>
      <c r="N83" s="88"/>
      <c r="O83" s="88"/>
      <c r="P83" s="88"/>
      <c r="Q83" s="88"/>
      <c r="R83" s="89"/>
      <c r="S83" s="87"/>
      <c r="T83" s="79">
        <v>0</v>
      </c>
      <c r="U83" s="151">
        <f t="shared" si="5"/>
        <v>0</v>
      </c>
      <c r="V83" s="151">
        <f t="shared" si="6"/>
        <v>0</v>
      </c>
      <c r="W83" s="151">
        <f t="shared" si="7"/>
        <v>0</v>
      </c>
      <c r="X83" s="152" t="str">
        <f t="shared" si="4"/>
        <v>Yet to be assessed</v>
      </c>
    </row>
    <row r="84" spans="1:24" s="75" customFormat="1" ht="6.6" hidden="1" customHeight="1" x14ac:dyDescent="0.25">
      <c r="A84" s="80" t="s">
        <v>41</v>
      </c>
      <c r="B84" s="81"/>
      <c r="C84" s="88"/>
      <c r="D84" s="88"/>
      <c r="E84" s="88"/>
      <c r="F84" s="88"/>
      <c r="G84" s="209"/>
      <c r="H84" s="209"/>
      <c r="I84" s="88"/>
      <c r="J84" s="88"/>
      <c r="K84" s="88"/>
      <c r="L84" s="88"/>
      <c r="M84" s="88"/>
      <c r="N84" s="88"/>
      <c r="O84" s="88"/>
      <c r="P84" s="88"/>
      <c r="Q84" s="88"/>
      <c r="R84" s="89"/>
      <c r="S84" s="87"/>
      <c r="T84" s="84" t="s">
        <v>40</v>
      </c>
      <c r="U84" s="91" t="s">
        <v>52</v>
      </c>
      <c r="V84" s="91" t="s">
        <v>54</v>
      </c>
      <c r="W84" s="92" t="s">
        <v>56</v>
      </c>
      <c r="X84" s="93" t="e">
        <f t="shared" si="4"/>
        <v>#N/A</v>
      </c>
    </row>
    <row r="85" spans="1:24" ht="15.75" x14ac:dyDescent="0.25">
      <c r="A85" s="143" t="s">
        <v>41</v>
      </c>
      <c r="B85" s="147"/>
      <c r="C85" s="88"/>
      <c r="D85" s="88"/>
      <c r="E85" s="88"/>
      <c r="F85" s="88"/>
      <c r="G85" s="209"/>
      <c r="H85" s="209"/>
      <c r="I85" s="88"/>
      <c r="J85" s="88"/>
      <c r="K85" s="88"/>
      <c r="L85" s="88"/>
      <c r="M85" s="88"/>
      <c r="N85" s="88"/>
      <c r="O85" s="88"/>
      <c r="P85" s="88"/>
      <c r="Q85" s="88"/>
      <c r="R85" s="89"/>
      <c r="S85" s="87"/>
      <c r="T85" s="79">
        <v>0</v>
      </c>
      <c r="U85" s="151">
        <f t="shared" si="5"/>
        <v>0</v>
      </c>
      <c r="V85" s="151">
        <f t="shared" si="6"/>
        <v>0</v>
      </c>
      <c r="W85" s="151">
        <f t="shared" si="7"/>
        <v>0</v>
      </c>
      <c r="X85" s="152" t="str">
        <f t="shared" si="4"/>
        <v>Yet to be assessed</v>
      </c>
    </row>
    <row r="86" spans="1:24" s="75" customFormat="1" ht="6.6" hidden="1" customHeight="1" x14ac:dyDescent="0.25">
      <c r="A86" s="80" t="s">
        <v>41</v>
      </c>
      <c r="B86" s="81"/>
      <c r="C86" s="88"/>
      <c r="D86" s="88"/>
      <c r="E86" s="88"/>
      <c r="F86" s="88"/>
      <c r="G86" s="209"/>
      <c r="H86" s="209"/>
      <c r="I86" s="88"/>
      <c r="J86" s="88"/>
      <c r="K86" s="88"/>
      <c r="L86" s="88"/>
      <c r="M86" s="88"/>
      <c r="N86" s="88"/>
      <c r="O86" s="88"/>
      <c r="P86" s="88"/>
      <c r="Q86" s="88"/>
      <c r="R86" s="89"/>
      <c r="S86" s="87"/>
      <c r="T86" s="84" t="s">
        <v>40</v>
      </c>
      <c r="U86" s="91" t="s">
        <v>52</v>
      </c>
      <c r="V86" s="91" t="s">
        <v>54</v>
      </c>
      <c r="W86" s="92" t="s">
        <v>56</v>
      </c>
      <c r="X86" s="93" t="e">
        <f t="shared" si="4"/>
        <v>#N/A</v>
      </c>
    </row>
    <row r="87" spans="1:24" ht="15.75" x14ac:dyDescent="0.25">
      <c r="A87" s="143" t="s">
        <v>41</v>
      </c>
      <c r="B87" s="147"/>
      <c r="C87" s="88"/>
      <c r="D87" s="88"/>
      <c r="E87" s="88"/>
      <c r="F87" s="88"/>
      <c r="G87" s="209"/>
      <c r="H87" s="209"/>
      <c r="I87" s="88"/>
      <c r="J87" s="88"/>
      <c r="K87" s="88"/>
      <c r="L87" s="88"/>
      <c r="M87" s="88"/>
      <c r="N87" s="88"/>
      <c r="O87" s="88"/>
      <c r="P87" s="88"/>
      <c r="Q87" s="88"/>
      <c r="R87" s="89"/>
      <c r="S87" s="87"/>
      <c r="T87" s="79">
        <v>0</v>
      </c>
      <c r="U87" s="151">
        <f t="shared" si="5"/>
        <v>0</v>
      </c>
      <c r="V87" s="151">
        <f t="shared" si="6"/>
        <v>0</v>
      </c>
      <c r="W87" s="151">
        <f t="shared" si="7"/>
        <v>0</v>
      </c>
      <c r="X87" s="152" t="str">
        <f t="shared" si="4"/>
        <v>Yet to be assessed</v>
      </c>
    </row>
    <row r="88" spans="1:24" s="75" customFormat="1" ht="6.6" hidden="1" customHeight="1" x14ac:dyDescent="0.25">
      <c r="A88" s="80" t="s">
        <v>41</v>
      </c>
      <c r="B88" s="81"/>
      <c r="C88" s="88"/>
      <c r="D88" s="88"/>
      <c r="E88" s="88"/>
      <c r="F88" s="88"/>
      <c r="G88" s="209"/>
      <c r="H88" s="209"/>
      <c r="I88" s="88"/>
      <c r="J88" s="88"/>
      <c r="K88" s="88"/>
      <c r="L88" s="88"/>
      <c r="M88" s="88"/>
      <c r="N88" s="88"/>
      <c r="O88" s="88"/>
      <c r="P88" s="88"/>
      <c r="Q88" s="88"/>
      <c r="R88" s="89"/>
      <c r="S88" s="87"/>
      <c r="T88" s="84" t="s">
        <v>40</v>
      </c>
      <c r="U88" s="91" t="s">
        <v>52</v>
      </c>
      <c r="V88" s="91" t="s">
        <v>54</v>
      </c>
      <c r="W88" s="92" t="s">
        <v>56</v>
      </c>
      <c r="X88" s="93" t="e">
        <f t="shared" si="4"/>
        <v>#N/A</v>
      </c>
    </row>
    <row r="89" spans="1:24" ht="15.75" x14ac:dyDescent="0.25">
      <c r="A89" s="143" t="s">
        <v>41</v>
      </c>
      <c r="B89" s="147"/>
      <c r="C89" s="88"/>
      <c r="D89" s="88"/>
      <c r="E89" s="88"/>
      <c r="F89" s="88"/>
      <c r="G89" s="209"/>
      <c r="H89" s="209"/>
      <c r="I89" s="88"/>
      <c r="J89" s="88"/>
      <c r="K89" s="88"/>
      <c r="L89" s="88"/>
      <c r="M89" s="88"/>
      <c r="N89" s="88"/>
      <c r="O89" s="88"/>
      <c r="P89" s="88"/>
      <c r="Q89" s="88"/>
      <c r="R89" s="89"/>
      <c r="S89" s="87"/>
      <c r="T89" s="79">
        <v>0</v>
      </c>
      <c r="U89" s="151">
        <f t="shared" si="5"/>
        <v>0</v>
      </c>
      <c r="V89" s="151">
        <f t="shared" si="6"/>
        <v>0</v>
      </c>
      <c r="W89" s="151">
        <f t="shared" si="7"/>
        <v>0</v>
      </c>
      <c r="X89" s="152" t="str">
        <f t="shared" si="4"/>
        <v>Yet to be assessed</v>
      </c>
    </row>
    <row r="90" spans="1:24" s="75" customFormat="1" ht="6.6" hidden="1" customHeight="1" x14ac:dyDescent="0.25">
      <c r="A90" s="80" t="s">
        <v>41</v>
      </c>
      <c r="B90" s="81"/>
      <c r="C90" s="88"/>
      <c r="D90" s="88"/>
      <c r="E90" s="88"/>
      <c r="F90" s="88"/>
      <c r="G90" s="209"/>
      <c r="H90" s="209"/>
      <c r="I90" s="88"/>
      <c r="J90" s="88"/>
      <c r="K90" s="88"/>
      <c r="L90" s="88"/>
      <c r="M90" s="88"/>
      <c r="N90" s="88"/>
      <c r="O90" s="88"/>
      <c r="P90" s="88"/>
      <c r="Q90" s="88"/>
      <c r="R90" s="89"/>
      <c r="S90" s="87"/>
      <c r="T90" s="84" t="s">
        <v>40</v>
      </c>
      <c r="U90" s="91" t="s">
        <v>52</v>
      </c>
      <c r="V90" s="91" t="s">
        <v>54</v>
      </c>
      <c r="W90" s="92" t="s">
        <v>56</v>
      </c>
      <c r="X90" s="93" t="e">
        <f t="shared" si="4"/>
        <v>#N/A</v>
      </c>
    </row>
    <row r="91" spans="1:24" ht="15.75" x14ac:dyDescent="0.25">
      <c r="A91" s="143" t="s">
        <v>41</v>
      </c>
      <c r="B91" s="147"/>
      <c r="C91" s="88"/>
      <c r="D91" s="88"/>
      <c r="E91" s="88"/>
      <c r="F91" s="88"/>
      <c r="G91" s="209"/>
      <c r="H91" s="209"/>
      <c r="I91" s="88"/>
      <c r="J91" s="88"/>
      <c r="K91" s="88"/>
      <c r="L91" s="88"/>
      <c r="M91" s="88"/>
      <c r="N91" s="88"/>
      <c r="O91" s="88"/>
      <c r="P91" s="88"/>
      <c r="Q91" s="88"/>
      <c r="R91" s="89"/>
      <c r="S91" s="87"/>
      <c r="T91" s="79">
        <v>0</v>
      </c>
      <c r="U91" s="151">
        <f t="shared" si="5"/>
        <v>0</v>
      </c>
      <c r="V91" s="151">
        <f t="shared" si="6"/>
        <v>0</v>
      </c>
      <c r="W91" s="151">
        <f t="shared" si="7"/>
        <v>0</v>
      </c>
      <c r="X91" s="152" t="str">
        <f t="shared" si="4"/>
        <v>Yet to be assessed</v>
      </c>
    </row>
    <row r="92" spans="1:24" s="75" customFormat="1" ht="6.6" hidden="1" customHeight="1" x14ac:dyDescent="0.25">
      <c r="A92" s="80" t="s">
        <v>41</v>
      </c>
      <c r="B92" s="81"/>
      <c r="C92" s="88"/>
      <c r="D92" s="88"/>
      <c r="E92" s="88"/>
      <c r="F92" s="88"/>
      <c r="G92" s="209"/>
      <c r="H92" s="209"/>
      <c r="I92" s="88"/>
      <c r="J92" s="88"/>
      <c r="K92" s="88"/>
      <c r="L92" s="88"/>
      <c r="M92" s="88"/>
      <c r="N92" s="88"/>
      <c r="O92" s="88"/>
      <c r="P92" s="88"/>
      <c r="Q92" s="88"/>
      <c r="R92" s="89"/>
      <c r="S92" s="87"/>
      <c r="T92" s="84" t="s">
        <v>40</v>
      </c>
      <c r="U92" s="91" t="s">
        <v>52</v>
      </c>
      <c r="V92" s="91" t="s">
        <v>54</v>
      </c>
      <c r="W92" s="92" t="s">
        <v>56</v>
      </c>
      <c r="X92" s="93" t="e">
        <f t="shared" si="4"/>
        <v>#N/A</v>
      </c>
    </row>
    <row r="93" spans="1:24" ht="15.75" x14ac:dyDescent="0.25">
      <c r="A93" s="143" t="s">
        <v>41</v>
      </c>
      <c r="B93" s="147"/>
      <c r="C93" s="88"/>
      <c r="D93" s="88"/>
      <c r="E93" s="88"/>
      <c r="F93" s="88"/>
      <c r="G93" s="209"/>
      <c r="H93" s="209"/>
      <c r="I93" s="88"/>
      <c r="J93" s="88"/>
      <c r="K93" s="88"/>
      <c r="L93" s="88"/>
      <c r="M93" s="88"/>
      <c r="N93" s="88"/>
      <c r="O93" s="88"/>
      <c r="P93" s="88"/>
      <c r="Q93" s="88"/>
      <c r="R93" s="89"/>
      <c r="S93" s="87"/>
      <c r="T93" s="79">
        <v>0</v>
      </c>
      <c r="U93" s="151">
        <f t="shared" si="5"/>
        <v>0</v>
      </c>
      <c r="V93" s="151">
        <f t="shared" si="6"/>
        <v>0</v>
      </c>
      <c r="W93" s="151">
        <f t="shared" si="7"/>
        <v>0</v>
      </c>
      <c r="X93" s="152" t="str">
        <f t="shared" si="4"/>
        <v>Yet to be assessed</v>
      </c>
    </row>
    <row r="94" spans="1:24" s="75" customFormat="1" ht="6.6" hidden="1" customHeight="1" x14ac:dyDescent="0.25">
      <c r="A94" s="80" t="s">
        <v>41</v>
      </c>
      <c r="B94" s="81"/>
      <c r="C94" s="88"/>
      <c r="D94" s="88"/>
      <c r="E94" s="88"/>
      <c r="F94" s="88"/>
      <c r="G94" s="209"/>
      <c r="H94" s="209"/>
      <c r="I94" s="88"/>
      <c r="J94" s="88"/>
      <c r="K94" s="88"/>
      <c r="L94" s="88"/>
      <c r="M94" s="88"/>
      <c r="N94" s="88"/>
      <c r="O94" s="88"/>
      <c r="P94" s="88"/>
      <c r="Q94" s="88"/>
      <c r="R94" s="89"/>
      <c r="S94" s="87"/>
      <c r="T94" s="84" t="s">
        <v>40</v>
      </c>
      <c r="U94" s="91" t="s">
        <v>52</v>
      </c>
      <c r="V94" s="91" t="s">
        <v>54</v>
      </c>
      <c r="W94" s="92" t="s">
        <v>56</v>
      </c>
      <c r="X94" s="93" t="e">
        <f t="shared" si="4"/>
        <v>#N/A</v>
      </c>
    </row>
    <row r="95" spans="1:24" ht="15.75" x14ac:dyDescent="0.25">
      <c r="A95" s="143" t="s">
        <v>41</v>
      </c>
      <c r="B95" s="147"/>
      <c r="C95" s="88"/>
      <c r="D95" s="88"/>
      <c r="E95" s="88"/>
      <c r="F95" s="88"/>
      <c r="G95" s="209"/>
      <c r="H95" s="209"/>
      <c r="I95" s="88"/>
      <c r="J95" s="88"/>
      <c r="K95" s="88"/>
      <c r="L95" s="88"/>
      <c r="M95" s="88"/>
      <c r="N95" s="88"/>
      <c r="O95" s="88"/>
      <c r="P95" s="88"/>
      <c r="Q95" s="88"/>
      <c r="R95" s="89"/>
      <c r="S95" s="87"/>
      <c r="T95" s="79">
        <v>0</v>
      </c>
      <c r="U95" s="151">
        <f t="shared" si="5"/>
        <v>0</v>
      </c>
      <c r="V95" s="151">
        <f t="shared" si="6"/>
        <v>0</v>
      </c>
      <c r="W95" s="151">
        <f t="shared" si="7"/>
        <v>0</v>
      </c>
      <c r="X95" s="152" t="str">
        <f t="shared" si="4"/>
        <v>Yet to be assessed</v>
      </c>
    </row>
    <row r="96" spans="1:24" s="75" customFormat="1" ht="6.6" hidden="1" customHeight="1" x14ac:dyDescent="0.25">
      <c r="A96" s="80" t="s">
        <v>41</v>
      </c>
      <c r="B96" s="81"/>
      <c r="C96" s="88"/>
      <c r="D96" s="88"/>
      <c r="E96" s="88"/>
      <c r="F96" s="88"/>
      <c r="G96" s="209"/>
      <c r="H96" s="209"/>
      <c r="I96" s="88"/>
      <c r="J96" s="88"/>
      <c r="K96" s="88"/>
      <c r="L96" s="88"/>
      <c r="M96" s="88"/>
      <c r="N96" s="88"/>
      <c r="O96" s="88"/>
      <c r="P96" s="88"/>
      <c r="Q96" s="88"/>
      <c r="R96" s="89"/>
      <c r="S96" s="87"/>
      <c r="T96" s="84" t="s">
        <v>40</v>
      </c>
      <c r="U96" s="91" t="s">
        <v>52</v>
      </c>
      <c r="V96" s="91" t="s">
        <v>54</v>
      </c>
      <c r="W96" s="92" t="s">
        <v>56</v>
      </c>
      <c r="X96" s="93" t="e">
        <f t="shared" si="4"/>
        <v>#N/A</v>
      </c>
    </row>
    <row r="97" spans="1:24" ht="15.75" x14ac:dyDescent="0.25">
      <c r="A97" s="143" t="s">
        <v>41</v>
      </c>
      <c r="B97" s="147"/>
      <c r="C97" s="88"/>
      <c r="D97" s="88"/>
      <c r="E97" s="88"/>
      <c r="F97" s="88"/>
      <c r="G97" s="209"/>
      <c r="H97" s="209"/>
      <c r="I97" s="88"/>
      <c r="J97" s="88"/>
      <c r="K97" s="88"/>
      <c r="L97" s="88"/>
      <c r="M97" s="88"/>
      <c r="N97" s="88"/>
      <c r="O97" s="88"/>
      <c r="P97" s="88"/>
      <c r="Q97" s="88"/>
      <c r="R97" s="89"/>
      <c r="S97" s="87"/>
      <c r="T97" s="79">
        <v>0</v>
      </c>
      <c r="U97" s="151">
        <f t="shared" si="5"/>
        <v>0</v>
      </c>
      <c r="V97" s="151">
        <f t="shared" si="6"/>
        <v>0</v>
      </c>
      <c r="W97" s="151">
        <f t="shared" si="7"/>
        <v>0</v>
      </c>
      <c r="X97" s="152" t="str">
        <f t="shared" si="4"/>
        <v>Yet to be assessed</v>
      </c>
    </row>
    <row r="98" spans="1:24" s="75" customFormat="1" ht="6.6" hidden="1" customHeight="1" x14ac:dyDescent="0.25">
      <c r="A98" s="80" t="s">
        <v>41</v>
      </c>
      <c r="B98" s="81"/>
      <c r="C98" s="88"/>
      <c r="D98" s="88"/>
      <c r="E98" s="88"/>
      <c r="F98" s="88"/>
      <c r="G98" s="209"/>
      <c r="H98" s="209"/>
      <c r="I98" s="88"/>
      <c r="J98" s="88"/>
      <c r="K98" s="88"/>
      <c r="L98" s="88"/>
      <c r="M98" s="88"/>
      <c r="N98" s="88"/>
      <c r="O98" s="88"/>
      <c r="P98" s="88"/>
      <c r="Q98" s="88"/>
      <c r="R98" s="89"/>
      <c r="S98" s="87"/>
      <c r="T98" s="84" t="s">
        <v>40</v>
      </c>
      <c r="U98" s="91" t="s">
        <v>52</v>
      </c>
      <c r="V98" s="91" t="s">
        <v>54</v>
      </c>
      <c r="W98" s="92" t="s">
        <v>56</v>
      </c>
      <c r="X98" s="93" t="e">
        <f t="shared" si="4"/>
        <v>#N/A</v>
      </c>
    </row>
    <row r="99" spans="1:24" ht="15.75" x14ac:dyDescent="0.25">
      <c r="A99" s="143" t="s">
        <v>41</v>
      </c>
      <c r="B99" s="147"/>
      <c r="C99" s="88"/>
      <c r="D99" s="88"/>
      <c r="E99" s="88"/>
      <c r="F99" s="88"/>
      <c r="G99" s="209"/>
      <c r="H99" s="209"/>
      <c r="I99" s="88"/>
      <c r="J99" s="88"/>
      <c r="K99" s="88"/>
      <c r="L99" s="88"/>
      <c r="M99" s="88"/>
      <c r="N99" s="88"/>
      <c r="O99" s="88"/>
      <c r="P99" s="88"/>
      <c r="Q99" s="88"/>
      <c r="R99" s="89"/>
      <c r="S99" s="87"/>
      <c r="T99" s="79">
        <v>0</v>
      </c>
      <c r="U99" s="151">
        <f t="shared" si="5"/>
        <v>0</v>
      </c>
      <c r="V99" s="151">
        <f t="shared" si="6"/>
        <v>0</v>
      </c>
      <c r="W99" s="151">
        <f t="shared" si="7"/>
        <v>0</v>
      </c>
      <c r="X99" s="152" t="str">
        <f t="shared" si="4"/>
        <v>Yet to be assessed</v>
      </c>
    </row>
    <row r="100" spans="1:24" s="75" customFormat="1" ht="6.6" hidden="1" customHeight="1" x14ac:dyDescent="0.25">
      <c r="A100" s="80" t="s">
        <v>41</v>
      </c>
      <c r="B100" s="81"/>
      <c r="C100" s="82"/>
      <c r="D100" s="82"/>
      <c r="E100" s="82"/>
      <c r="F100" s="82"/>
      <c r="G100" s="210"/>
      <c r="H100" s="210"/>
      <c r="I100" s="82"/>
      <c r="J100" s="82"/>
      <c r="K100" s="82"/>
      <c r="L100" s="82"/>
      <c r="M100" s="82"/>
      <c r="N100" s="82"/>
      <c r="O100" s="82"/>
      <c r="P100" s="82"/>
      <c r="Q100" s="82"/>
      <c r="R100" s="82"/>
      <c r="S100" s="87"/>
      <c r="T100" s="84" t="s">
        <v>40</v>
      </c>
      <c r="U100" s="91" t="s">
        <v>52</v>
      </c>
      <c r="V100" s="91" t="s">
        <v>54</v>
      </c>
      <c r="W100" s="92" t="s">
        <v>56</v>
      </c>
      <c r="X100" s="85" t="e">
        <f t="shared" si="4"/>
        <v>#N/A</v>
      </c>
    </row>
    <row r="101" spans="1:24" x14ac:dyDescent="0.25">
      <c r="U101" s="150"/>
      <c r="V101" s="150"/>
      <c r="W101" s="150"/>
    </row>
  </sheetData>
  <sheetProtection sheet="1" objects="1" scenarios="1" insertColumns="0" insertRows="0" deleteColumns="0" deleteRows="0" sort="0"/>
  <autoFilter ref="T1:X100">
    <filterColumn colId="1">
      <filters blank="1">
        <filter val="0"/>
        <filter val="1"/>
        <filter val="6"/>
      </filters>
    </filterColumn>
  </autoFilter>
  <mergeCells count="107">
    <mergeCell ref="G5:H5"/>
    <mergeCell ref="X1:X2"/>
    <mergeCell ref="A2:B2"/>
    <mergeCell ref="F2:H2"/>
    <mergeCell ref="G3:H3"/>
    <mergeCell ref="G4:H4"/>
    <mergeCell ref="A1:B1"/>
    <mergeCell ref="C1:N1"/>
    <mergeCell ref="O1:R1"/>
    <mergeCell ref="U1:U2"/>
    <mergeCell ref="V1:V2"/>
    <mergeCell ref="W1:W2"/>
    <mergeCell ref="G12:H12"/>
    <mergeCell ref="G13:H13"/>
    <mergeCell ref="G14:H14"/>
    <mergeCell ref="G15:H15"/>
    <mergeCell ref="G16:H16"/>
    <mergeCell ref="G17:H17"/>
    <mergeCell ref="G6:H6"/>
    <mergeCell ref="G7:H7"/>
    <mergeCell ref="G8:H8"/>
    <mergeCell ref="G9:H9"/>
    <mergeCell ref="G10:H10"/>
    <mergeCell ref="G11:H11"/>
    <mergeCell ref="G24:H24"/>
    <mergeCell ref="G25:H25"/>
    <mergeCell ref="G26:H26"/>
    <mergeCell ref="G27:H27"/>
    <mergeCell ref="G28:H28"/>
    <mergeCell ref="G29:H29"/>
    <mergeCell ref="G18:H18"/>
    <mergeCell ref="G19:H19"/>
    <mergeCell ref="G20:H20"/>
    <mergeCell ref="G21:H21"/>
    <mergeCell ref="G22:H22"/>
    <mergeCell ref="G23:H23"/>
    <mergeCell ref="G36:H36"/>
    <mergeCell ref="G37:H37"/>
    <mergeCell ref="G38:H38"/>
    <mergeCell ref="G39:H39"/>
    <mergeCell ref="G40:H40"/>
    <mergeCell ref="G41:H41"/>
    <mergeCell ref="G30:H30"/>
    <mergeCell ref="G31:H31"/>
    <mergeCell ref="G32:H32"/>
    <mergeCell ref="G33:H33"/>
    <mergeCell ref="G34:H34"/>
    <mergeCell ref="G35:H35"/>
    <mergeCell ref="G48:H48"/>
    <mergeCell ref="G49:H49"/>
    <mergeCell ref="G50:H50"/>
    <mergeCell ref="G51:H51"/>
    <mergeCell ref="G52:H52"/>
    <mergeCell ref="G53:H53"/>
    <mergeCell ref="G42:H42"/>
    <mergeCell ref="G43:H43"/>
    <mergeCell ref="G44:H44"/>
    <mergeCell ref="G45:H45"/>
    <mergeCell ref="G46:H46"/>
    <mergeCell ref="G47:H47"/>
    <mergeCell ref="G60:H60"/>
    <mergeCell ref="G61:H61"/>
    <mergeCell ref="G62:H62"/>
    <mergeCell ref="G63:H63"/>
    <mergeCell ref="G64:H64"/>
    <mergeCell ref="G65:H65"/>
    <mergeCell ref="G54:H54"/>
    <mergeCell ref="G55:H55"/>
    <mergeCell ref="G56:H56"/>
    <mergeCell ref="G57:H57"/>
    <mergeCell ref="G58:H58"/>
    <mergeCell ref="G59:H59"/>
    <mergeCell ref="G72:H72"/>
    <mergeCell ref="G73:H73"/>
    <mergeCell ref="G74:H74"/>
    <mergeCell ref="G75:H75"/>
    <mergeCell ref="G76:H76"/>
    <mergeCell ref="G77:H77"/>
    <mergeCell ref="G66:H66"/>
    <mergeCell ref="G67:H67"/>
    <mergeCell ref="G68:H68"/>
    <mergeCell ref="G69:H69"/>
    <mergeCell ref="G70:H70"/>
    <mergeCell ref="G71:H71"/>
    <mergeCell ref="G84:H84"/>
    <mergeCell ref="G85:H85"/>
    <mergeCell ref="G86:H86"/>
    <mergeCell ref="G87:H87"/>
    <mergeCell ref="G88:H88"/>
    <mergeCell ref="G89:H89"/>
    <mergeCell ref="G78:H78"/>
    <mergeCell ref="G79:H79"/>
    <mergeCell ref="G80:H80"/>
    <mergeCell ref="G81:H81"/>
    <mergeCell ref="G82:H82"/>
    <mergeCell ref="G83:H83"/>
    <mergeCell ref="G96:H96"/>
    <mergeCell ref="G97:H97"/>
    <mergeCell ref="G98:H98"/>
    <mergeCell ref="G99:H99"/>
    <mergeCell ref="G100:H100"/>
    <mergeCell ref="G90:H90"/>
    <mergeCell ref="G91:H91"/>
    <mergeCell ref="G92:H92"/>
    <mergeCell ref="G93:H93"/>
    <mergeCell ref="G94:H94"/>
    <mergeCell ref="G95:H95"/>
  </mergeCells>
  <conditionalFormatting sqref="I3:R3 C3:F3">
    <cfRule type="containsText" dxfId="11" priority="12" operator="containsText" text="Reached">
      <formula>NOT(ISERROR(SEARCH("Reached",C3)))</formula>
    </cfRule>
  </conditionalFormatting>
  <conditionalFormatting sqref="I3:R3 C3:F3">
    <cfRule type="containsText" dxfId="10" priority="11" operator="containsText" text="Growth">
      <formula>NOT(ISERROR(SEARCH("Growth",C3)))</formula>
    </cfRule>
  </conditionalFormatting>
  <conditionalFormatting sqref="I3:R3 C3:F3">
    <cfRule type="containsText" dxfId="9" priority="10" operator="containsText" text="Leading">
      <formula>NOT(ISERROR(SEARCH("Leading",C3)))</formula>
    </cfRule>
  </conditionalFormatting>
  <conditionalFormatting sqref="X3">
    <cfRule type="containsText" dxfId="8" priority="9" operator="containsText" text="Reached">
      <formula>NOT(ISERROR(SEARCH("Reached",X3)))</formula>
    </cfRule>
  </conditionalFormatting>
  <conditionalFormatting sqref="X3">
    <cfRule type="containsText" dxfId="7" priority="8" operator="containsText" text="Growth">
      <formula>NOT(ISERROR(SEARCH("Growth",X3)))</formula>
    </cfRule>
  </conditionalFormatting>
  <conditionalFormatting sqref="X3">
    <cfRule type="containsText" dxfId="6" priority="7" operator="containsText" text="Leading">
      <formula>NOT(ISERROR(SEARCH("Leading",X3)))</formula>
    </cfRule>
  </conditionalFormatting>
  <conditionalFormatting sqref="X5:X99">
    <cfRule type="containsText" dxfId="5" priority="6" operator="containsText" text="Reached">
      <formula>NOT(ISERROR(SEARCH("Reached",X5)))</formula>
    </cfRule>
  </conditionalFormatting>
  <conditionalFormatting sqref="X5:X99">
    <cfRule type="containsText" dxfId="4" priority="5" operator="containsText" text="Growth">
      <formula>NOT(ISERROR(SEARCH("Growth",X5)))</formula>
    </cfRule>
  </conditionalFormatting>
  <conditionalFormatting sqref="X5:X99">
    <cfRule type="containsText" dxfId="3" priority="4" operator="containsText" text="Leading">
      <formula>NOT(ISERROR(SEARCH("Leading",X5)))</formula>
    </cfRule>
  </conditionalFormatting>
  <conditionalFormatting sqref="C5:F99 I5:R99">
    <cfRule type="containsText" dxfId="2" priority="3" operator="containsText" text="Reached">
      <formula>NOT(ISERROR(SEARCH("Reached",C5)))</formula>
    </cfRule>
  </conditionalFormatting>
  <conditionalFormatting sqref="C5:F99 I5:R99">
    <cfRule type="containsText" dxfId="1" priority="2" operator="containsText" text="Growth">
      <formula>NOT(ISERROR(SEARCH("Growth",C5)))</formula>
    </cfRule>
  </conditionalFormatting>
  <conditionalFormatting sqref="C5:F99 I5:R99">
    <cfRule type="containsText" dxfId="0" priority="1" operator="containsText" text="Leading">
      <formula>NOT(ISERROR(SEARCH("Leading",C5)))</formula>
    </cfRule>
  </conditionalFormatting>
  <dataValidations count="2">
    <dataValidation type="list" allowBlank="1" showInputMessage="1" showErrorMessage="1" sqref="G3:G100 H3:H4 H6:H100">
      <formula1>$AB$1:$AB$3</formula1>
    </dataValidation>
    <dataValidation type="list" allowBlank="1" showInputMessage="1" showErrorMessage="1" sqref="C3:F100 I3:R100">
      <formula1>$AA$1:$AA$3</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9"/>
  <sheetViews>
    <sheetView showGridLines="0" workbookViewId="0">
      <selection activeCell="E6" sqref="E6"/>
    </sheetView>
  </sheetViews>
  <sheetFormatPr defaultRowHeight="15" x14ac:dyDescent="0.25"/>
  <cols>
    <col min="2" max="2" width="28.7109375" customWidth="1"/>
    <col min="3" max="3" width="42" bestFit="1" customWidth="1"/>
    <col min="4" max="4" width="51.42578125" style="58" customWidth="1"/>
    <col min="5" max="5" width="45.42578125" style="58" customWidth="1"/>
  </cols>
  <sheetData>
    <row r="1" spans="2:5" ht="27.75" customHeight="1" x14ac:dyDescent="0.25">
      <c r="B1" s="218" t="s">
        <v>83</v>
      </c>
      <c r="C1" s="218"/>
      <c r="D1" s="218"/>
    </row>
    <row r="2" spans="2:5" ht="51" customHeight="1" x14ac:dyDescent="0.25">
      <c r="B2" s="217" t="s">
        <v>84</v>
      </c>
      <c r="C2" s="217"/>
      <c r="D2" s="217"/>
      <c r="E2" s="102"/>
    </row>
    <row r="3" spans="2:5" ht="17.25" customHeight="1" x14ac:dyDescent="0.25">
      <c r="B3" s="114"/>
      <c r="C3" s="115"/>
      <c r="D3" s="115"/>
      <c r="E3" s="102"/>
    </row>
    <row r="4" spans="2:5" x14ac:dyDescent="0.25">
      <c r="B4" s="41" t="s">
        <v>85</v>
      </c>
      <c r="C4" s="110" t="s">
        <v>86</v>
      </c>
      <c r="D4" s="111" t="s">
        <v>87</v>
      </c>
      <c r="E4" s="98"/>
    </row>
    <row r="5" spans="2:5" ht="57" customHeight="1" x14ac:dyDescent="0.25">
      <c r="B5" s="116" t="s">
        <v>88</v>
      </c>
      <c r="C5" s="117" t="s">
        <v>89</v>
      </c>
      <c r="D5" s="119" t="s">
        <v>90</v>
      </c>
      <c r="E5" s="102"/>
    </row>
    <row r="6" spans="2:5" ht="57.75" x14ac:dyDescent="0.25">
      <c r="B6" s="116" t="s">
        <v>91</v>
      </c>
      <c r="C6" s="117" t="s">
        <v>92</v>
      </c>
      <c r="D6" s="119" t="s">
        <v>93</v>
      </c>
      <c r="E6" s="65"/>
    </row>
    <row r="7" spans="2:5" ht="43.5" x14ac:dyDescent="0.25">
      <c r="B7" s="116" t="s">
        <v>94</v>
      </c>
      <c r="C7" s="117" t="s">
        <v>89</v>
      </c>
      <c r="D7" s="119" t="s">
        <v>95</v>
      </c>
      <c r="E7"/>
    </row>
    <row r="8" spans="2:5" ht="43.5" x14ac:dyDescent="0.25">
      <c r="B8" s="116" t="s">
        <v>96</v>
      </c>
      <c r="C8" s="117" t="s">
        <v>97</v>
      </c>
      <c r="D8" s="119" t="s">
        <v>98</v>
      </c>
    </row>
    <row r="9" spans="2:5" ht="43.5" x14ac:dyDescent="0.25">
      <c r="B9" s="116" t="s">
        <v>99</v>
      </c>
      <c r="C9" s="117" t="s">
        <v>89</v>
      </c>
      <c r="D9" s="119" t="s">
        <v>100</v>
      </c>
    </row>
    <row r="10" spans="2:5" ht="29.25" x14ac:dyDescent="0.25">
      <c r="B10" s="118" t="s">
        <v>101</v>
      </c>
      <c r="C10" s="117" t="s">
        <v>102</v>
      </c>
      <c r="D10" s="119" t="s">
        <v>103</v>
      </c>
    </row>
    <row r="11" spans="2:5" x14ac:dyDescent="0.25">
      <c r="B11" s="112" t="s">
        <v>104</v>
      </c>
      <c r="D11"/>
    </row>
    <row r="12" spans="2:5" ht="17.25" customHeight="1" x14ac:dyDescent="0.25">
      <c r="B12" s="201" t="s">
        <v>105</v>
      </c>
      <c r="C12" s="201"/>
      <c r="D12" s="201"/>
    </row>
    <row r="13" spans="2:5" ht="70.5" customHeight="1" x14ac:dyDescent="0.25">
      <c r="B13" s="201" t="s">
        <v>106</v>
      </c>
      <c r="C13" s="201"/>
      <c r="D13" s="201"/>
    </row>
    <row r="14" spans="2:5" ht="36.75" customHeight="1" x14ac:dyDescent="0.25">
      <c r="B14" s="201" t="s">
        <v>107</v>
      </c>
      <c r="C14" s="201"/>
      <c r="D14" s="201"/>
    </row>
    <row r="15" spans="2:5" x14ac:dyDescent="0.25">
      <c r="B15" s="113" t="s">
        <v>108</v>
      </c>
      <c r="D15"/>
    </row>
    <row r="16" spans="2:5" ht="39.75" customHeight="1" x14ac:dyDescent="0.25">
      <c r="B16" s="201" t="s">
        <v>109</v>
      </c>
      <c r="C16" s="201"/>
      <c r="D16" s="201"/>
    </row>
    <row r="17" spans="2:4" ht="36.75" customHeight="1" x14ac:dyDescent="0.25">
      <c r="B17" s="201" t="s">
        <v>110</v>
      </c>
      <c r="C17" s="201"/>
      <c r="D17" s="201"/>
    </row>
    <row r="18" spans="2:4" ht="51" customHeight="1" x14ac:dyDescent="0.25">
      <c r="B18" s="201" t="s">
        <v>111</v>
      </c>
      <c r="C18" s="201"/>
      <c r="D18" s="201"/>
    </row>
    <row r="19" spans="2:4" ht="69" customHeight="1" x14ac:dyDescent="0.25">
      <c r="B19" s="201" t="s">
        <v>112</v>
      </c>
      <c r="C19" s="201"/>
      <c r="D19" s="201"/>
    </row>
  </sheetData>
  <mergeCells count="9">
    <mergeCell ref="B2:D2"/>
    <mergeCell ref="B1:D1"/>
    <mergeCell ref="B18:D18"/>
    <mergeCell ref="B19:D19"/>
    <mergeCell ref="B12:D12"/>
    <mergeCell ref="B13:D13"/>
    <mergeCell ref="B14:D14"/>
    <mergeCell ref="B16:D16"/>
    <mergeCell ref="B17:D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B3FF"/>
  </sheetPr>
  <dimension ref="B2:Q25"/>
  <sheetViews>
    <sheetView showGridLines="0" zoomScale="90" zoomScaleNormal="90" workbookViewId="0">
      <selection activeCell="T19" sqref="T19"/>
    </sheetView>
  </sheetViews>
  <sheetFormatPr defaultRowHeight="15" x14ac:dyDescent="0.25"/>
  <cols>
    <col min="3" max="3" width="6" customWidth="1"/>
    <col min="16" max="16" width="3.28515625" customWidth="1"/>
  </cols>
  <sheetData>
    <row r="2" spans="2:17" ht="32.25" customHeight="1" x14ac:dyDescent="0.25">
      <c r="B2" s="221" t="s">
        <v>113</v>
      </c>
      <c r="C2" s="221"/>
      <c r="D2" s="221"/>
      <c r="E2" s="221"/>
      <c r="F2" s="221"/>
      <c r="G2" s="221"/>
      <c r="H2" s="221"/>
      <c r="I2" s="221"/>
      <c r="J2" s="221"/>
      <c r="K2" s="221"/>
      <c r="L2" s="221"/>
      <c r="M2" s="221"/>
      <c r="N2" s="221"/>
      <c r="O2" s="221"/>
    </row>
    <row r="3" spans="2:17" x14ac:dyDescent="0.25">
      <c r="B3" s="40" t="s">
        <v>114</v>
      </c>
      <c r="C3" s="26"/>
      <c r="D3" s="26"/>
      <c r="E3" s="26"/>
      <c r="F3" s="26"/>
      <c r="G3" s="26"/>
      <c r="H3" s="26"/>
      <c r="I3" s="26"/>
      <c r="J3" s="26"/>
      <c r="K3" s="26"/>
      <c r="L3" s="26"/>
      <c r="M3" s="26"/>
      <c r="N3" s="26"/>
      <c r="O3" s="26"/>
      <c r="P3" s="26"/>
      <c r="Q3" s="27"/>
    </row>
    <row r="4" spans="2:17" x14ac:dyDescent="0.25">
      <c r="B4" s="28"/>
      <c r="Q4" s="29"/>
    </row>
    <row r="5" spans="2:17" x14ac:dyDescent="0.25">
      <c r="B5" s="30" t="s">
        <v>56</v>
      </c>
      <c r="C5" s="225" t="s">
        <v>115</v>
      </c>
      <c r="D5" s="31"/>
      <c r="E5" s="31"/>
      <c r="F5" s="31"/>
      <c r="G5" s="31"/>
      <c r="H5" s="32"/>
      <c r="I5" s="32"/>
      <c r="J5" s="32"/>
      <c r="K5" s="32"/>
      <c r="L5" s="33"/>
      <c r="M5" s="33"/>
      <c r="N5" s="33"/>
      <c r="O5" s="33"/>
      <c r="Q5" s="29"/>
    </row>
    <row r="6" spans="2:17" x14ac:dyDescent="0.25">
      <c r="B6" s="30"/>
      <c r="C6" s="225"/>
      <c r="D6" s="31"/>
      <c r="E6" s="31"/>
      <c r="F6" s="31"/>
      <c r="G6" s="31"/>
      <c r="H6" s="32"/>
      <c r="I6" s="32"/>
      <c r="J6" s="32"/>
      <c r="K6" s="32"/>
      <c r="L6" s="33"/>
      <c r="M6" s="33"/>
      <c r="N6" s="33"/>
      <c r="O6" s="33"/>
      <c r="Q6" s="29"/>
    </row>
    <row r="7" spans="2:17" x14ac:dyDescent="0.25">
      <c r="B7" s="30"/>
      <c r="C7" s="225"/>
      <c r="D7" s="31"/>
      <c r="E7" s="31"/>
      <c r="F7" s="31"/>
      <c r="G7" s="31"/>
      <c r="H7" s="32"/>
      <c r="I7" s="32"/>
      <c r="J7" s="32"/>
      <c r="K7" s="32"/>
      <c r="L7" s="33"/>
      <c r="M7" s="33"/>
      <c r="N7" s="33"/>
      <c r="O7" s="33"/>
      <c r="Q7" s="29"/>
    </row>
    <row r="8" spans="2:17" x14ac:dyDescent="0.25">
      <c r="B8" s="30"/>
      <c r="C8" s="225"/>
      <c r="D8" s="31"/>
      <c r="E8" s="31"/>
      <c r="F8" s="31"/>
      <c r="G8" s="31"/>
      <c r="H8" s="32"/>
      <c r="I8" s="32"/>
      <c r="J8" s="32"/>
      <c r="K8" s="32"/>
      <c r="L8" s="33"/>
      <c r="M8" s="33"/>
      <c r="N8" s="33"/>
      <c r="O8" s="33"/>
      <c r="Q8" s="29"/>
    </row>
    <row r="9" spans="2:17" x14ac:dyDescent="0.25">
      <c r="B9" s="30"/>
      <c r="C9" s="225"/>
      <c r="D9" s="31"/>
      <c r="E9" s="31"/>
      <c r="F9" s="31"/>
      <c r="G9" s="31"/>
      <c r="H9" s="32"/>
      <c r="I9" s="32"/>
      <c r="J9" s="32"/>
      <c r="K9" s="32"/>
      <c r="L9" s="33"/>
      <c r="M9" s="33"/>
      <c r="N9" s="33"/>
      <c r="O9" s="33"/>
      <c r="Q9" s="29"/>
    </row>
    <row r="10" spans="2:17" x14ac:dyDescent="0.25">
      <c r="B10" s="30"/>
      <c r="C10" s="225"/>
      <c r="D10" s="31"/>
      <c r="E10" s="31"/>
      <c r="F10" s="31"/>
      <c r="G10" s="31"/>
      <c r="H10" s="32"/>
      <c r="I10" s="32"/>
      <c r="J10" s="32"/>
      <c r="K10" s="32"/>
      <c r="L10" s="33"/>
      <c r="M10" s="33"/>
      <c r="N10" s="33"/>
      <c r="O10" s="33"/>
      <c r="Q10" s="29"/>
    </row>
    <row r="11" spans="2:17" x14ac:dyDescent="0.25">
      <c r="B11" s="30"/>
      <c r="C11" s="225"/>
      <c r="D11" s="31"/>
      <c r="E11" s="31"/>
      <c r="F11" s="31"/>
      <c r="G11" s="31"/>
      <c r="H11" s="32"/>
      <c r="I11" s="32"/>
      <c r="J11" s="32"/>
      <c r="K11" s="32"/>
      <c r="L11" s="33"/>
      <c r="M11" s="33"/>
      <c r="N11" s="33"/>
      <c r="O11" s="33"/>
      <c r="Q11" s="29"/>
    </row>
    <row r="12" spans="2:17" x14ac:dyDescent="0.25">
      <c r="B12" s="30"/>
      <c r="C12" s="225"/>
      <c r="D12" s="31"/>
      <c r="E12" s="31"/>
      <c r="F12" s="31"/>
      <c r="G12" s="31"/>
      <c r="H12" s="32"/>
      <c r="I12" s="32"/>
      <c r="J12" s="32"/>
      <c r="K12" s="32"/>
      <c r="L12" s="33"/>
      <c r="M12" s="33"/>
      <c r="N12" s="33"/>
      <c r="O12" s="33"/>
      <c r="Q12" s="29"/>
    </row>
    <row r="13" spans="2:17" x14ac:dyDescent="0.25">
      <c r="B13" s="226" t="s">
        <v>54</v>
      </c>
      <c r="C13" s="225"/>
      <c r="D13" s="31"/>
      <c r="E13" s="31"/>
      <c r="F13" s="31"/>
      <c r="G13" s="31"/>
      <c r="H13" s="32"/>
      <c r="I13" s="32"/>
      <c r="J13" s="32"/>
      <c r="K13" s="32"/>
      <c r="L13" s="33"/>
      <c r="M13" s="33"/>
      <c r="N13" s="33"/>
      <c r="O13" s="33"/>
      <c r="Q13" s="29"/>
    </row>
    <row r="14" spans="2:17" x14ac:dyDescent="0.25">
      <c r="B14" s="226"/>
      <c r="C14" s="225"/>
      <c r="D14" s="34"/>
      <c r="E14" s="34"/>
      <c r="F14" s="34"/>
      <c r="G14" s="34"/>
      <c r="H14" s="35"/>
      <c r="I14" s="35"/>
      <c r="J14" s="35"/>
      <c r="K14" s="35"/>
      <c r="L14" s="36"/>
      <c r="M14" s="36"/>
      <c r="N14" s="36"/>
      <c r="O14" s="36"/>
      <c r="Q14" s="29"/>
    </row>
    <row r="15" spans="2:17" x14ac:dyDescent="0.25">
      <c r="B15" s="30"/>
      <c r="C15" s="225"/>
      <c r="D15" s="34"/>
      <c r="E15" s="34"/>
      <c r="F15" s="34"/>
      <c r="G15" s="34"/>
      <c r="H15" s="35"/>
      <c r="I15" s="35"/>
      <c r="J15" s="35"/>
      <c r="K15" s="35"/>
      <c r="L15" s="36"/>
      <c r="M15" s="36"/>
      <c r="N15" s="36"/>
      <c r="O15" s="36"/>
      <c r="Q15" s="29"/>
    </row>
    <row r="16" spans="2:17" x14ac:dyDescent="0.25">
      <c r="B16" s="30"/>
      <c r="C16" s="225"/>
      <c r="D16" s="34"/>
      <c r="E16" s="34"/>
      <c r="F16" s="34"/>
      <c r="G16" s="34"/>
      <c r="H16" s="35"/>
      <c r="I16" s="35"/>
      <c r="J16" s="35"/>
      <c r="K16" s="35"/>
      <c r="L16" s="36"/>
      <c r="M16" s="36"/>
      <c r="N16" s="36"/>
      <c r="O16" s="36"/>
      <c r="Q16" s="29"/>
    </row>
    <row r="17" spans="2:17" x14ac:dyDescent="0.25">
      <c r="B17" s="30"/>
      <c r="C17" s="225"/>
      <c r="D17" s="34"/>
      <c r="E17" s="34"/>
      <c r="F17" s="34"/>
      <c r="G17" s="34"/>
      <c r="H17" s="35"/>
      <c r="I17" s="35"/>
      <c r="J17" s="35"/>
      <c r="K17" s="35"/>
      <c r="L17" s="36"/>
      <c r="M17" s="36"/>
      <c r="N17" s="36"/>
      <c r="O17" s="36"/>
      <c r="Q17" s="29"/>
    </row>
    <row r="18" spans="2:17" x14ac:dyDescent="0.25">
      <c r="B18" s="30"/>
      <c r="C18" s="225"/>
      <c r="D18" s="34"/>
      <c r="E18" s="34"/>
      <c r="F18" s="34"/>
      <c r="G18" s="34"/>
      <c r="H18" s="35"/>
      <c r="I18" s="35"/>
      <c r="J18" s="35"/>
      <c r="K18" s="35"/>
      <c r="L18" s="36"/>
      <c r="M18" s="36"/>
      <c r="N18" s="36"/>
      <c r="O18" s="36"/>
      <c r="Q18" s="29"/>
    </row>
    <row r="19" spans="2:17" x14ac:dyDescent="0.25">
      <c r="B19" s="30"/>
      <c r="C19" s="225"/>
      <c r="D19" s="34"/>
      <c r="E19" s="34"/>
      <c r="F19" s="34"/>
      <c r="G19" s="34"/>
      <c r="H19" s="35"/>
      <c r="I19" s="35"/>
      <c r="J19" s="35"/>
      <c r="K19" s="35"/>
      <c r="L19" s="36"/>
      <c r="M19" s="36"/>
      <c r="N19" s="36"/>
      <c r="O19" s="36"/>
      <c r="Q19" s="29"/>
    </row>
    <row r="20" spans="2:17" x14ac:dyDescent="0.25">
      <c r="B20" s="30"/>
      <c r="C20" s="225"/>
      <c r="D20" s="34"/>
      <c r="E20" s="34"/>
      <c r="F20" s="34"/>
      <c r="G20" s="34"/>
      <c r="H20" s="35"/>
      <c r="I20" s="35"/>
      <c r="J20" s="35"/>
      <c r="K20" s="35"/>
      <c r="L20" s="36"/>
      <c r="M20" s="36"/>
      <c r="N20" s="36"/>
      <c r="O20" s="36"/>
      <c r="Q20" s="29"/>
    </row>
    <row r="21" spans="2:17" x14ac:dyDescent="0.25">
      <c r="B21" s="30"/>
      <c r="C21" s="225"/>
      <c r="D21" s="34"/>
      <c r="E21" s="34"/>
      <c r="F21" s="34"/>
      <c r="G21" s="34"/>
      <c r="H21" s="35"/>
      <c r="I21" s="35"/>
      <c r="J21" s="35"/>
      <c r="K21" s="35"/>
      <c r="L21" s="36"/>
      <c r="M21" s="36"/>
      <c r="N21" s="36"/>
      <c r="O21" s="36"/>
      <c r="Q21" s="29"/>
    </row>
    <row r="22" spans="2:17" x14ac:dyDescent="0.25">
      <c r="B22" s="30" t="s">
        <v>52</v>
      </c>
      <c r="C22" s="225"/>
      <c r="D22" s="34"/>
      <c r="E22" s="34"/>
      <c r="F22" s="34"/>
      <c r="G22" s="34"/>
      <c r="H22" s="35"/>
      <c r="I22" s="35"/>
      <c r="J22" s="35"/>
      <c r="K22" s="35"/>
      <c r="L22" s="36"/>
      <c r="M22" s="36"/>
      <c r="N22" s="36"/>
      <c r="O22" s="36"/>
      <c r="Q22" s="29"/>
    </row>
    <row r="23" spans="2:17" x14ac:dyDescent="0.25">
      <c r="B23" s="28"/>
      <c r="Q23" s="29"/>
    </row>
    <row r="24" spans="2:17" s="25" customFormat="1" ht="34.9" customHeight="1" x14ac:dyDescent="0.25">
      <c r="B24" s="223" t="s">
        <v>116</v>
      </c>
      <c r="D24" s="219" t="s">
        <v>117</v>
      </c>
      <c r="E24" s="220"/>
      <c r="F24" s="220"/>
      <c r="G24" s="220"/>
      <c r="H24" s="220" t="s">
        <v>9</v>
      </c>
      <c r="I24" s="220"/>
      <c r="J24" s="220"/>
      <c r="K24" s="220"/>
      <c r="L24" s="220" t="s">
        <v>43</v>
      </c>
      <c r="M24" s="220"/>
      <c r="N24" s="220"/>
      <c r="O24" s="220"/>
      <c r="Q24" s="39" t="s">
        <v>114</v>
      </c>
    </row>
    <row r="25" spans="2:17" x14ac:dyDescent="0.25">
      <c r="B25" s="224"/>
      <c r="C25" s="37"/>
      <c r="D25" s="222" t="s">
        <v>118</v>
      </c>
      <c r="E25" s="222"/>
      <c r="F25" s="222"/>
      <c r="G25" s="222"/>
      <c r="H25" s="222"/>
      <c r="I25" s="222"/>
      <c r="J25" s="222"/>
      <c r="K25" s="222"/>
      <c r="L25" s="222"/>
      <c r="M25" s="222"/>
      <c r="N25" s="222"/>
      <c r="O25" s="222"/>
      <c r="P25" s="37"/>
      <c r="Q25" s="38"/>
    </row>
  </sheetData>
  <mergeCells count="8">
    <mergeCell ref="D24:G24"/>
    <mergeCell ref="H24:K24"/>
    <mergeCell ref="L24:O24"/>
    <mergeCell ref="B2:O2"/>
    <mergeCell ref="D25:O25"/>
    <mergeCell ref="B24:B25"/>
    <mergeCell ref="C5:C22"/>
    <mergeCell ref="B13:B14"/>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showGridLines="0" workbookViewId="0">
      <selection activeCell="E2" sqref="E2"/>
    </sheetView>
  </sheetViews>
  <sheetFormatPr defaultRowHeight="15" x14ac:dyDescent="0.25"/>
  <cols>
    <col min="2" max="2" width="75.85546875" bestFit="1" customWidth="1"/>
  </cols>
  <sheetData>
    <row r="1" spans="2:13" ht="29.45" customHeight="1" x14ac:dyDescent="0.25">
      <c r="B1" s="106" t="s">
        <v>119</v>
      </c>
    </row>
    <row r="2" spans="2:13" ht="57" x14ac:dyDescent="0.25">
      <c r="B2" s="1" t="s">
        <v>120</v>
      </c>
    </row>
    <row r="3" spans="2:13" x14ac:dyDescent="0.25">
      <c r="B3" s="10"/>
    </row>
    <row r="4" spans="2:13" x14ac:dyDescent="0.25">
      <c r="B4" s="10" t="s">
        <v>121</v>
      </c>
    </row>
    <row r="5" spans="2:13" x14ac:dyDescent="0.25">
      <c r="B5" s="10" t="s">
        <v>122</v>
      </c>
    </row>
    <row r="6" spans="2:13" x14ac:dyDescent="0.25">
      <c r="B6" s="10" t="s">
        <v>123</v>
      </c>
    </row>
    <row r="7" spans="2:13" x14ac:dyDescent="0.25">
      <c r="B7" s="10" t="s">
        <v>124</v>
      </c>
    </row>
    <row r="8" spans="2:13" x14ac:dyDescent="0.25">
      <c r="B8" s="10" t="s">
        <v>125</v>
      </c>
    </row>
    <row r="9" spans="2:13" x14ac:dyDescent="0.25">
      <c r="B9" s="10" t="s">
        <v>126</v>
      </c>
    </row>
    <row r="10" spans="2:13" x14ac:dyDescent="0.25">
      <c r="B10" s="10" t="s">
        <v>127</v>
      </c>
    </row>
    <row r="11" spans="2:13" x14ac:dyDescent="0.25">
      <c r="B11" s="10" t="s">
        <v>128</v>
      </c>
    </row>
    <row r="12" spans="2:13" x14ac:dyDescent="0.25">
      <c r="B12" s="10" t="s">
        <v>129</v>
      </c>
    </row>
    <row r="13" spans="2:13" x14ac:dyDescent="0.25">
      <c r="B13" s="1"/>
      <c r="E13" s="68" t="s">
        <v>130</v>
      </c>
      <c r="F13" s="69"/>
      <c r="G13" s="69"/>
      <c r="H13" s="69"/>
      <c r="I13" s="69"/>
      <c r="J13" s="69"/>
      <c r="K13" s="69"/>
      <c r="L13" s="69"/>
      <c r="M13" s="69"/>
    </row>
    <row r="14" spans="2:13" x14ac:dyDescent="0.25">
      <c r="B14" s="1" t="s">
        <v>131</v>
      </c>
      <c r="E14" s="70" t="s">
        <v>132</v>
      </c>
      <c r="F14" s="69"/>
      <c r="G14" s="69"/>
      <c r="H14" s="69"/>
      <c r="I14" s="69"/>
      <c r="J14" s="69"/>
      <c r="K14" s="69"/>
      <c r="L14" s="69"/>
      <c r="M14" s="69"/>
    </row>
    <row r="15" spans="2:13" x14ac:dyDescent="0.25">
      <c r="B15" s="1" t="s">
        <v>133</v>
      </c>
      <c r="E15" s="71" t="s">
        <v>134</v>
      </c>
      <c r="F15" s="69"/>
      <c r="G15" s="69"/>
      <c r="H15" s="69"/>
      <c r="I15" s="69"/>
      <c r="J15" s="69"/>
      <c r="K15" s="69"/>
      <c r="L15" s="69"/>
      <c r="M15" s="69"/>
    </row>
    <row r="16" spans="2:13" x14ac:dyDescent="0.25">
      <c r="B16" s="103" t="s">
        <v>135</v>
      </c>
      <c r="E16" s="70" t="s">
        <v>136</v>
      </c>
      <c r="F16" s="69"/>
      <c r="G16" s="69"/>
      <c r="H16" s="69"/>
      <c r="I16" s="69"/>
      <c r="J16" s="69"/>
      <c r="K16" s="69"/>
      <c r="L16" s="69"/>
      <c r="M16" s="69"/>
    </row>
    <row r="17" spans="2:13" x14ac:dyDescent="0.25">
      <c r="B17" s="1" t="s">
        <v>137</v>
      </c>
      <c r="E17" s="70" t="s">
        <v>138</v>
      </c>
      <c r="F17" s="69"/>
      <c r="G17" s="69"/>
      <c r="H17" s="69"/>
      <c r="I17" s="69"/>
      <c r="J17" s="69"/>
      <c r="K17" s="69"/>
      <c r="L17" s="69"/>
      <c r="M17" s="69"/>
    </row>
    <row r="18" spans="2:13" x14ac:dyDescent="0.25">
      <c r="B18" s="1" t="s">
        <v>139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C2E6"/>
  </sheetPr>
  <dimension ref="B2:AR30"/>
  <sheetViews>
    <sheetView showGridLines="0" zoomScaleNormal="100" workbookViewId="0">
      <selection activeCell="C24" sqref="C24:E24"/>
    </sheetView>
  </sheetViews>
  <sheetFormatPr defaultRowHeight="15" x14ac:dyDescent="0.25"/>
  <cols>
    <col min="2" max="2" width="36.5703125" customWidth="1"/>
    <col min="3" max="3" width="31.42578125" customWidth="1"/>
    <col min="4" max="4" width="6.7109375" customWidth="1"/>
    <col min="5" max="5" width="5.28515625" hidden="1" customWidth="1"/>
    <col min="6" max="6" width="3.28515625" customWidth="1"/>
    <col min="9" max="9" width="9.28515625" customWidth="1"/>
    <col min="10" max="10" width="6" hidden="1" customWidth="1"/>
    <col min="11" max="11" width="9.28515625" hidden="1" customWidth="1"/>
    <col min="12" max="12" width="3.42578125" customWidth="1"/>
    <col min="16" max="16" width="9.28515625" hidden="1" customWidth="1"/>
    <col min="17" max="17" width="0.42578125" customWidth="1"/>
    <col min="18" max="18" width="3.28515625" customWidth="1"/>
    <col min="21" max="21" width="9" customWidth="1"/>
    <col min="22" max="22" width="3.7109375" hidden="1" customWidth="1"/>
    <col min="23" max="23" width="9.28515625" hidden="1" customWidth="1"/>
    <col min="24" max="24" width="3" customWidth="1"/>
    <col min="27" max="27" width="8.7109375" customWidth="1"/>
    <col min="28" max="28" width="3" hidden="1" customWidth="1"/>
    <col min="29" max="29" width="9.28515625" hidden="1" customWidth="1"/>
    <col min="30" max="30" width="3" customWidth="1"/>
    <col min="33" max="33" width="9" customWidth="1"/>
    <col min="34" max="34" width="8.7109375" hidden="1" customWidth="1"/>
    <col min="35" max="35" width="3.28515625" hidden="1" customWidth="1"/>
    <col min="37" max="37" width="9.42578125" bestFit="1" customWidth="1"/>
  </cols>
  <sheetData>
    <row r="2" spans="2:39" x14ac:dyDescent="0.25">
      <c r="B2" s="3" t="s">
        <v>140</v>
      </c>
      <c r="C2" s="4"/>
      <c r="D2" s="4"/>
      <c r="E2" s="2"/>
      <c r="F2" s="2"/>
      <c r="G2" s="4"/>
      <c r="H2" s="4"/>
      <c r="I2" s="4"/>
      <c r="J2" s="4"/>
      <c r="K2" s="2"/>
      <c r="L2" s="2"/>
      <c r="M2" s="4"/>
      <c r="N2" s="4"/>
      <c r="O2" s="4"/>
      <c r="P2" s="4"/>
      <c r="Q2" s="2"/>
      <c r="R2" s="2"/>
      <c r="S2" s="4"/>
      <c r="T2" s="4"/>
      <c r="U2" s="4"/>
      <c r="V2" s="4"/>
      <c r="W2" s="2"/>
      <c r="X2" s="2"/>
      <c r="Y2" s="4"/>
      <c r="Z2" s="4"/>
      <c r="AA2" s="4"/>
      <c r="AB2" s="4"/>
      <c r="AC2" s="2"/>
      <c r="AD2" s="2"/>
      <c r="AE2" s="4"/>
      <c r="AF2" s="4"/>
      <c r="AG2" s="4"/>
      <c r="AH2" s="4"/>
      <c r="AI2" s="2"/>
      <c r="AJ2" s="2"/>
    </row>
    <row r="3" spans="2:39" x14ac:dyDescent="0.25">
      <c r="E3" s="2"/>
      <c r="F3" s="2"/>
      <c r="K3" s="2"/>
      <c r="L3" s="2"/>
      <c r="Q3" s="2"/>
      <c r="R3" s="2"/>
      <c r="W3" s="2"/>
      <c r="X3" s="2"/>
      <c r="AC3" s="2"/>
      <c r="AD3" s="2"/>
      <c r="AI3" s="2"/>
      <c r="AJ3" s="2"/>
    </row>
    <row r="4" spans="2:39" s="5" customFormat="1" ht="14.25" x14ac:dyDescent="0.2">
      <c r="B4" s="5" t="s">
        <v>141</v>
      </c>
    </row>
    <row r="5" spans="2:39" x14ac:dyDescent="0.25">
      <c r="E5" s="2"/>
      <c r="F5" s="2"/>
      <c r="K5" s="2"/>
      <c r="L5" s="2"/>
      <c r="Q5" s="2"/>
      <c r="R5" s="2"/>
      <c r="W5" s="2"/>
      <c r="X5" s="2"/>
      <c r="AC5" s="2"/>
      <c r="AD5" s="2"/>
      <c r="AI5" s="2"/>
      <c r="AJ5" s="2"/>
    </row>
    <row r="6" spans="2:39" x14ac:dyDescent="0.25">
      <c r="E6" s="2"/>
      <c r="F6" s="2"/>
      <c r="K6" s="2"/>
      <c r="L6" s="2"/>
      <c r="Q6" s="2"/>
      <c r="R6" s="2"/>
      <c r="W6" s="2"/>
      <c r="X6" s="2"/>
      <c r="AC6" s="2"/>
      <c r="AD6" s="2"/>
      <c r="AI6" s="2"/>
      <c r="AJ6" s="2"/>
    </row>
    <row r="7" spans="2:39" ht="45" x14ac:dyDescent="0.25">
      <c r="B7" s="6" t="s">
        <v>142</v>
      </c>
      <c r="C7" s="261" t="s">
        <v>143</v>
      </c>
      <c r="D7" s="261"/>
      <c r="E7" s="261"/>
      <c r="F7" s="7"/>
      <c r="G7" s="262" t="s">
        <v>144</v>
      </c>
      <c r="H7" s="262"/>
      <c r="I7" s="262"/>
      <c r="J7" s="262"/>
      <c r="K7" s="262"/>
      <c r="L7" s="7"/>
      <c r="M7" s="261" t="s">
        <v>145</v>
      </c>
      <c r="N7" s="261"/>
      <c r="O7" s="261"/>
      <c r="P7" s="261"/>
      <c r="Q7" s="261"/>
      <c r="R7" s="7"/>
      <c r="S7" s="261" t="s">
        <v>146</v>
      </c>
      <c r="T7" s="261"/>
      <c r="U7" s="261"/>
      <c r="V7" s="261"/>
      <c r="W7" s="261"/>
      <c r="X7" s="7"/>
      <c r="Y7" s="261" t="s">
        <v>147</v>
      </c>
      <c r="Z7" s="261"/>
      <c r="AA7" s="261"/>
      <c r="AB7" s="261"/>
      <c r="AC7" s="261"/>
      <c r="AD7" s="7"/>
      <c r="AE7" s="262" t="s">
        <v>148</v>
      </c>
      <c r="AF7" s="262"/>
      <c r="AG7" s="262"/>
      <c r="AH7" s="262"/>
      <c r="AI7" s="262"/>
      <c r="AJ7" s="8" t="s">
        <v>149</v>
      </c>
      <c r="AK7" s="8" t="s">
        <v>150</v>
      </c>
    </row>
    <row r="8" spans="2:39" x14ac:dyDescent="0.25">
      <c r="B8" s="124"/>
      <c r="C8" s="249"/>
      <c r="D8" s="250"/>
      <c r="E8" s="251"/>
      <c r="F8" s="129"/>
      <c r="G8" s="256"/>
      <c r="H8" s="257"/>
      <c r="I8" s="257"/>
      <c r="J8" s="257"/>
      <c r="K8" s="258"/>
      <c r="L8" s="130"/>
      <c r="M8" s="259"/>
      <c r="N8" s="247"/>
      <c r="O8" s="247"/>
      <c r="P8" s="247"/>
      <c r="Q8" s="260"/>
      <c r="R8" s="136"/>
      <c r="S8" s="259"/>
      <c r="T8" s="247"/>
      <c r="U8" s="247"/>
      <c r="V8" s="247"/>
      <c r="W8" s="260"/>
      <c r="X8" s="136"/>
      <c r="Y8" s="259"/>
      <c r="Z8" s="247"/>
      <c r="AA8" s="247"/>
      <c r="AB8" s="247"/>
      <c r="AC8" s="260"/>
      <c r="AD8" s="129"/>
      <c r="AE8" s="236"/>
      <c r="AF8" s="236"/>
      <c r="AG8" s="236"/>
      <c r="AH8" s="236"/>
      <c r="AI8" s="237"/>
      <c r="AJ8" s="11">
        <f>SUM(B8:AI8)</f>
        <v>0</v>
      </c>
      <c r="AK8" s="9" t="e">
        <f>MODE(C8,G8,M8,S8,Y8,AE8)</f>
        <v>#VALUE!</v>
      </c>
      <c r="AM8" s="10"/>
    </row>
    <row r="9" spans="2:39" x14ac:dyDescent="0.25">
      <c r="B9" s="123"/>
      <c r="C9" s="244"/>
      <c r="D9" s="244"/>
      <c r="E9" s="245"/>
      <c r="F9" s="131"/>
      <c r="G9" s="256"/>
      <c r="H9" s="257"/>
      <c r="I9" s="257"/>
      <c r="J9" s="257"/>
      <c r="K9" s="258"/>
      <c r="L9" s="131"/>
      <c r="M9" s="237"/>
      <c r="N9" s="241"/>
      <c r="O9" s="241"/>
      <c r="P9" s="241"/>
      <c r="Q9" s="241"/>
      <c r="R9" s="134"/>
      <c r="S9" s="263"/>
      <c r="T9" s="257"/>
      <c r="U9" s="257"/>
      <c r="V9" s="257"/>
      <c r="W9" s="264"/>
      <c r="X9" s="135"/>
      <c r="Y9" s="263"/>
      <c r="Z9" s="257"/>
      <c r="AA9" s="257"/>
      <c r="AB9" s="257"/>
      <c r="AC9" s="258"/>
      <c r="AD9" s="131"/>
      <c r="AE9" s="236"/>
      <c r="AF9" s="236"/>
      <c r="AG9" s="236"/>
      <c r="AH9" s="236"/>
      <c r="AI9" s="237"/>
      <c r="AJ9" s="11">
        <f>SUM(C9:AI9)</f>
        <v>0</v>
      </c>
      <c r="AK9" s="11" t="e">
        <f>MODE(C9,G9,M9,S9,Y9,AE9)</f>
        <v>#VALUE!</v>
      </c>
      <c r="AM9" s="10"/>
    </row>
    <row r="10" spans="2:39" x14ac:dyDescent="0.25">
      <c r="B10" s="124"/>
      <c r="C10" s="238"/>
      <c r="D10" s="239"/>
      <c r="E10" s="240"/>
      <c r="F10" s="131"/>
      <c r="G10" s="256"/>
      <c r="H10" s="257"/>
      <c r="I10" s="257"/>
      <c r="J10" s="257"/>
      <c r="K10" s="258"/>
      <c r="L10" s="131"/>
      <c r="M10" s="230"/>
      <c r="N10" s="231"/>
      <c r="O10" s="231"/>
      <c r="P10" s="231"/>
      <c r="Q10" s="232"/>
      <c r="R10" s="137"/>
      <c r="S10" s="236"/>
      <c r="T10" s="236"/>
      <c r="U10" s="236"/>
      <c r="V10" s="236"/>
      <c r="W10" s="236"/>
      <c r="X10" s="137"/>
      <c r="Y10" s="236"/>
      <c r="Z10" s="236"/>
      <c r="AA10" s="236"/>
      <c r="AB10" s="236"/>
      <c r="AC10" s="236"/>
      <c r="AD10" s="131"/>
      <c r="AE10" s="236"/>
      <c r="AF10" s="236"/>
      <c r="AG10" s="236"/>
      <c r="AH10" s="236"/>
      <c r="AI10" s="237"/>
      <c r="AJ10" s="11">
        <f t="shared" ref="AJ10:AJ29" si="0">SUM(C10:AI10)</f>
        <v>0</v>
      </c>
      <c r="AK10" s="11" t="e">
        <f t="shared" ref="AK10:AK29" si="1">MODE(C10,G10,M10,S10,Y10,AE10)</f>
        <v>#VALUE!</v>
      </c>
      <c r="AM10" s="10"/>
    </row>
    <row r="11" spans="2:39" x14ac:dyDescent="0.25">
      <c r="B11" s="123"/>
      <c r="C11" s="250"/>
      <c r="D11" s="250"/>
      <c r="E11" s="255"/>
      <c r="F11" s="131"/>
      <c r="G11" s="237"/>
      <c r="H11" s="241"/>
      <c r="I11" s="241"/>
      <c r="J11" s="241"/>
      <c r="K11" s="242"/>
      <c r="L11" s="121"/>
      <c r="M11" s="259"/>
      <c r="N11" s="247"/>
      <c r="O11" s="247"/>
      <c r="P11" s="247"/>
      <c r="Q11" s="260"/>
      <c r="R11" s="132"/>
      <c r="S11" s="236"/>
      <c r="T11" s="236"/>
      <c r="U11" s="236"/>
      <c r="V11" s="236"/>
      <c r="W11" s="236"/>
      <c r="X11" s="131"/>
      <c r="Y11" s="236"/>
      <c r="Z11" s="236"/>
      <c r="AA11" s="236"/>
      <c r="AB11" s="236"/>
      <c r="AC11" s="236"/>
      <c r="AD11" s="131"/>
      <c r="AE11" s="236"/>
      <c r="AF11" s="236"/>
      <c r="AG11" s="236"/>
      <c r="AH11" s="236"/>
      <c r="AI11" s="237"/>
      <c r="AJ11" s="11">
        <f t="shared" si="0"/>
        <v>0</v>
      </c>
      <c r="AK11" s="11" t="e">
        <f t="shared" si="1"/>
        <v>#VALUE!</v>
      </c>
      <c r="AM11" s="10"/>
    </row>
    <row r="12" spans="2:39" x14ac:dyDescent="0.25">
      <c r="B12" s="124"/>
      <c r="C12" s="238"/>
      <c r="D12" s="239"/>
      <c r="E12" s="240"/>
      <c r="F12" s="131"/>
      <c r="G12" s="230"/>
      <c r="H12" s="231"/>
      <c r="I12" s="231"/>
      <c r="J12" s="231"/>
      <c r="K12" s="232"/>
      <c r="L12" s="131"/>
      <c r="M12" s="256"/>
      <c r="N12" s="257"/>
      <c r="O12" s="257"/>
      <c r="P12" s="257"/>
      <c r="Q12" s="258"/>
      <c r="R12" s="131"/>
      <c r="S12" s="236"/>
      <c r="T12" s="236"/>
      <c r="U12" s="236"/>
      <c r="V12" s="236"/>
      <c r="W12" s="236"/>
      <c r="X12" s="131"/>
      <c r="Y12" s="236"/>
      <c r="Z12" s="236"/>
      <c r="AA12" s="236"/>
      <c r="AB12" s="236"/>
      <c r="AC12" s="236"/>
      <c r="AD12" s="131"/>
      <c r="AE12" s="236"/>
      <c r="AF12" s="236"/>
      <c r="AG12" s="236"/>
      <c r="AH12" s="236"/>
      <c r="AI12" s="237"/>
      <c r="AJ12" s="11">
        <f t="shared" si="0"/>
        <v>0</v>
      </c>
      <c r="AK12" s="11" t="e">
        <f t="shared" si="1"/>
        <v>#VALUE!</v>
      </c>
      <c r="AM12" s="10"/>
    </row>
    <row r="13" spans="2:39" x14ac:dyDescent="0.25">
      <c r="B13" s="123"/>
      <c r="C13" s="250"/>
      <c r="D13" s="250"/>
      <c r="E13" s="255"/>
      <c r="F13" s="121"/>
      <c r="G13" s="259"/>
      <c r="H13" s="247"/>
      <c r="I13" s="247"/>
      <c r="J13" s="247"/>
      <c r="K13" s="260"/>
      <c r="L13" s="132"/>
      <c r="M13" s="256"/>
      <c r="N13" s="257"/>
      <c r="O13" s="257"/>
      <c r="P13" s="257"/>
      <c r="Q13" s="258"/>
      <c r="R13" s="131"/>
      <c r="S13" s="236"/>
      <c r="T13" s="236"/>
      <c r="U13" s="236"/>
      <c r="V13" s="236"/>
      <c r="W13" s="236"/>
      <c r="X13" s="131"/>
      <c r="Y13" s="236"/>
      <c r="Z13" s="236"/>
      <c r="AA13" s="236"/>
      <c r="AB13" s="236"/>
      <c r="AC13" s="236"/>
      <c r="AD13" s="131"/>
      <c r="AE13" s="236"/>
      <c r="AF13" s="236"/>
      <c r="AG13" s="236"/>
      <c r="AH13" s="236"/>
      <c r="AI13" s="237"/>
      <c r="AJ13" s="11">
        <f t="shared" si="0"/>
        <v>0</v>
      </c>
      <c r="AK13" s="11" t="e">
        <f t="shared" si="1"/>
        <v>#VALUE!</v>
      </c>
      <c r="AM13" s="10"/>
    </row>
    <row r="14" spans="2:39" x14ac:dyDescent="0.25">
      <c r="B14" s="125"/>
      <c r="C14" s="243"/>
      <c r="D14" s="244"/>
      <c r="E14" s="245"/>
      <c r="F14" s="131"/>
      <c r="G14" s="256"/>
      <c r="H14" s="257"/>
      <c r="I14" s="257"/>
      <c r="J14" s="257"/>
      <c r="K14" s="258"/>
      <c r="L14" s="131"/>
      <c r="M14" s="237"/>
      <c r="N14" s="241"/>
      <c r="O14" s="241"/>
      <c r="P14" s="241"/>
      <c r="Q14" s="242"/>
      <c r="R14" s="131"/>
      <c r="S14" s="236"/>
      <c r="T14" s="236"/>
      <c r="U14" s="236"/>
      <c r="V14" s="236"/>
      <c r="W14" s="236"/>
      <c r="X14" s="131"/>
      <c r="Y14" s="236"/>
      <c r="Z14" s="236"/>
      <c r="AA14" s="236"/>
      <c r="AB14" s="236"/>
      <c r="AC14" s="236"/>
      <c r="AD14" s="131"/>
      <c r="AE14" s="236"/>
      <c r="AF14" s="236"/>
      <c r="AG14" s="236"/>
      <c r="AH14" s="236"/>
      <c r="AI14" s="237"/>
      <c r="AJ14" s="11">
        <f t="shared" si="0"/>
        <v>0</v>
      </c>
      <c r="AK14" s="11" t="e">
        <f t="shared" si="1"/>
        <v>#VALUE!</v>
      </c>
      <c r="AM14" s="10"/>
    </row>
    <row r="15" spans="2:39" x14ac:dyDescent="0.25">
      <c r="B15" s="126"/>
      <c r="C15" s="243"/>
      <c r="D15" s="244"/>
      <c r="E15" s="245"/>
      <c r="F15" s="131"/>
      <c r="G15" s="237"/>
      <c r="H15" s="241"/>
      <c r="I15" s="241"/>
      <c r="J15" s="241"/>
      <c r="K15" s="242"/>
      <c r="L15" s="131"/>
      <c r="M15" s="246"/>
      <c r="N15" s="247"/>
      <c r="O15" s="247"/>
      <c r="P15" s="247"/>
      <c r="Q15" s="248"/>
      <c r="R15" s="131"/>
      <c r="S15" s="236"/>
      <c r="T15" s="236"/>
      <c r="U15" s="236"/>
      <c r="V15" s="236"/>
      <c r="W15" s="236"/>
      <c r="X15" s="131"/>
      <c r="Y15" s="236"/>
      <c r="Z15" s="236"/>
      <c r="AA15" s="236"/>
      <c r="AB15" s="236"/>
      <c r="AC15" s="236"/>
      <c r="AD15" s="131"/>
      <c r="AE15" s="236"/>
      <c r="AF15" s="236"/>
      <c r="AG15" s="236"/>
      <c r="AH15" s="236"/>
      <c r="AI15" s="237"/>
      <c r="AJ15" s="11">
        <f t="shared" si="0"/>
        <v>0</v>
      </c>
      <c r="AK15" s="11" t="e">
        <f t="shared" si="1"/>
        <v>#VALUE!</v>
      </c>
      <c r="AM15" s="10"/>
    </row>
    <row r="16" spans="2:39" x14ac:dyDescent="0.25">
      <c r="B16" s="122"/>
      <c r="C16" s="238"/>
      <c r="D16" s="239"/>
      <c r="E16" s="240"/>
      <c r="F16" s="131"/>
      <c r="G16" s="246"/>
      <c r="H16" s="247"/>
      <c r="I16" s="247"/>
      <c r="J16" s="247"/>
      <c r="K16" s="248"/>
      <c r="L16" s="131"/>
      <c r="M16" s="256"/>
      <c r="N16" s="257"/>
      <c r="O16" s="257"/>
      <c r="P16" s="257"/>
      <c r="Q16" s="258"/>
      <c r="R16" s="131"/>
      <c r="S16" s="236"/>
      <c r="T16" s="236"/>
      <c r="U16" s="236"/>
      <c r="V16" s="236"/>
      <c r="W16" s="236"/>
      <c r="X16" s="131"/>
      <c r="Y16" s="236"/>
      <c r="Z16" s="236"/>
      <c r="AA16" s="236"/>
      <c r="AB16" s="236"/>
      <c r="AC16" s="236"/>
      <c r="AD16" s="131"/>
      <c r="AE16" s="236"/>
      <c r="AF16" s="236"/>
      <c r="AG16" s="236"/>
      <c r="AH16" s="236"/>
      <c r="AI16" s="237"/>
      <c r="AJ16" s="11">
        <f t="shared" si="0"/>
        <v>0</v>
      </c>
      <c r="AK16" s="11" t="e">
        <f t="shared" si="1"/>
        <v>#VALUE!</v>
      </c>
      <c r="AM16" s="10"/>
    </row>
    <row r="17" spans="2:44" x14ac:dyDescent="0.25">
      <c r="B17" s="124"/>
      <c r="C17" s="254"/>
      <c r="D17" s="250"/>
      <c r="E17" s="255"/>
      <c r="F17" s="131"/>
      <c r="G17" s="237"/>
      <c r="H17" s="241"/>
      <c r="I17" s="241"/>
      <c r="J17" s="241"/>
      <c r="K17" s="242"/>
      <c r="L17" s="131"/>
      <c r="M17" s="256"/>
      <c r="N17" s="257"/>
      <c r="O17" s="257"/>
      <c r="P17" s="257"/>
      <c r="Q17" s="258"/>
      <c r="R17" s="131"/>
      <c r="S17" s="236"/>
      <c r="T17" s="236"/>
      <c r="U17" s="236"/>
      <c r="V17" s="236"/>
      <c r="W17" s="236"/>
      <c r="X17" s="131"/>
      <c r="Y17" s="236"/>
      <c r="Z17" s="236"/>
      <c r="AA17" s="236"/>
      <c r="AB17" s="236"/>
      <c r="AC17" s="236"/>
      <c r="AD17" s="131"/>
      <c r="AE17" s="236"/>
      <c r="AF17" s="236"/>
      <c r="AG17" s="236"/>
      <c r="AH17" s="236"/>
      <c r="AI17" s="237"/>
      <c r="AJ17" s="11">
        <f t="shared" si="0"/>
        <v>0</v>
      </c>
      <c r="AK17" s="11" t="e">
        <f t="shared" si="1"/>
        <v>#VALUE!</v>
      </c>
      <c r="AM17" s="5"/>
    </row>
    <row r="18" spans="2:44" x14ac:dyDescent="0.25">
      <c r="B18" s="122"/>
      <c r="C18" s="243"/>
      <c r="D18" s="244"/>
      <c r="E18" s="245"/>
      <c r="F18" s="131"/>
      <c r="G18" s="246"/>
      <c r="H18" s="247"/>
      <c r="I18" s="247"/>
      <c r="J18" s="247"/>
      <c r="K18" s="248"/>
      <c r="L18" s="131"/>
      <c r="M18" s="256"/>
      <c r="N18" s="257"/>
      <c r="O18" s="257"/>
      <c r="P18" s="257"/>
      <c r="Q18" s="258"/>
      <c r="R18" s="131"/>
      <c r="S18" s="236"/>
      <c r="T18" s="236"/>
      <c r="U18" s="236"/>
      <c r="V18" s="236"/>
      <c r="W18" s="236"/>
      <c r="X18" s="131"/>
      <c r="Y18" s="236"/>
      <c r="Z18" s="236"/>
      <c r="AA18" s="236"/>
      <c r="AB18" s="236"/>
      <c r="AC18" s="236"/>
      <c r="AD18" s="131"/>
      <c r="AE18" s="236"/>
      <c r="AF18" s="236"/>
      <c r="AG18" s="236"/>
      <c r="AH18" s="236"/>
      <c r="AI18" s="237"/>
      <c r="AJ18" s="11">
        <f t="shared" si="0"/>
        <v>0</v>
      </c>
      <c r="AK18" s="11" t="e">
        <f t="shared" si="1"/>
        <v>#VALUE!</v>
      </c>
      <c r="AM18" s="5"/>
    </row>
    <row r="19" spans="2:44" x14ac:dyDescent="0.25">
      <c r="B19" s="125"/>
      <c r="C19" s="243"/>
      <c r="D19" s="244"/>
      <c r="E19" s="245"/>
      <c r="F19" s="131"/>
      <c r="G19" s="256"/>
      <c r="H19" s="257"/>
      <c r="I19" s="257"/>
      <c r="J19" s="257"/>
      <c r="K19" s="258"/>
      <c r="L19" s="131"/>
      <c r="M19" s="237"/>
      <c r="N19" s="241"/>
      <c r="O19" s="241"/>
      <c r="P19" s="241"/>
      <c r="Q19" s="242"/>
      <c r="R19" s="131"/>
      <c r="S19" s="236"/>
      <c r="T19" s="236"/>
      <c r="U19" s="236"/>
      <c r="V19" s="236"/>
      <c r="W19" s="236"/>
      <c r="X19" s="131"/>
      <c r="Y19" s="236"/>
      <c r="Z19" s="236"/>
      <c r="AA19" s="236"/>
      <c r="AB19" s="236"/>
      <c r="AC19" s="236"/>
      <c r="AD19" s="131"/>
      <c r="AE19" s="236"/>
      <c r="AF19" s="236"/>
      <c r="AG19" s="236"/>
      <c r="AH19" s="236"/>
      <c r="AI19" s="237"/>
      <c r="AJ19" s="11">
        <f t="shared" si="0"/>
        <v>0</v>
      </c>
      <c r="AK19" s="11" t="e">
        <f t="shared" si="1"/>
        <v>#VALUE!</v>
      </c>
      <c r="AM19" s="5"/>
    </row>
    <row r="20" spans="2:44" x14ac:dyDescent="0.25">
      <c r="B20" s="122"/>
      <c r="C20" s="238"/>
      <c r="D20" s="239"/>
      <c r="E20" s="240"/>
      <c r="F20" s="131"/>
      <c r="G20" s="256"/>
      <c r="H20" s="257"/>
      <c r="I20" s="257"/>
      <c r="J20" s="257"/>
      <c r="K20" s="258"/>
      <c r="L20" s="131"/>
      <c r="M20" s="246"/>
      <c r="N20" s="247"/>
      <c r="O20" s="247"/>
      <c r="P20" s="247"/>
      <c r="Q20" s="248"/>
      <c r="R20" s="131"/>
      <c r="S20" s="236"/>
      <c r="T20" s="236"/>
      <c r="U20" s="236"/>
      <c r="V20" s="236"/>
      <c r="W20" s="236"/>
      <c r="X20" s="131"/>
      <c r="Y20" s="236"/>
      <c r="Z20" s="236"/>
      <c r="AA20" s="236"/>
      <c r="AB20" s="236"/>
      <c r="AC20" s="236"/>
      <c r="AD20" s="131"/>
      <c r="AE20" s="236"/>
      <c r="AF20" s="236"/>
      <c r="AG20" s="236"/>
      <c r="AH20" s="236"/>
      <c r="AI20" s="237"/>
      <c r="AJ20" s="11">
        <f t="shared" si="0"/>
        <v>0</v>
      </c>
      <c r="AK20" s="11" t="e">
        <f t="shared" si="1"/>
        <v>#VALUE!</v>
      </c>
      <c r="AM20" s="10"/>
    </row>
    <row r="21" spans="2:44" x14ac:dyDescent="0.25">
      <c r="B21" s="124"/>
      <c r="C21" s="254"/>
      <c r="D21" s="250"/>
      <c r="E21" s="255"/>
      <c r="F21" s="131"/>
      <c r="G21" s="237"/>
      <c r="H21" s="241"/>
      <c r="I21" s="241"/>
      <c r="J21" s="241"/>
      <c r="K21" s="242"/>
      <c r="L21" s="131"/>
      <c r="M21" s="237"/>
      <c r="N21" s="241"/>
      <c r="O21" s="241"/>
      <c r="P21" s="241"/>
      <c r="Q21" s="242"/>
      <c r="R21" s="131"/>
      <c r="S21" s="236"/>
      <c r="T21" s="236"/>
      <c r="U21" s="236"/>
      <c r="V21" s="236"/>
      <c r="W21" s="236"/>
      <c r="X21" s="131"/>
      <c r="Y21" s="236"/>
      <c r="Z21" s="236"/>
      <c r="AA21" s="236"/>
      <c r="AB21" s="236"/>
      <c r="AC21" s="236"/>
      <c r="AD21" s="131"/>
      <c r="AE21" s="236"/>
      <c r="AF21" s="236"/>
      <c r="AG21" s="236"/>
      <c r="AH21" s="236"/>
      <c r="AI21" s="237"/>
      <c r="AJ21" s="11">
        <f t="shared" si="0"/>
        <v>0</v>
      </c>
      <c r="AK21" s="11" t="e">
        <f t="shared" si="1"/>
        <v>#VALUE!</v>
      </c>
      <c r="AM21" s="12"/>
    </row>
    <row r="22" spans="2:44" x14ac:dyDescent="0.25">
      <c r="B22" s="122"/>
      <c r="C22" s="238"/>
      <c r="D22" s="239"/>
      <c r="E22" s="240"/>
      <c r="F22" s="131"/>
      <c r="G22" s="246"/>
      <c r="H22" s="247"/>
      <c r="I22" s="247"/>
      <c r="J22" s="247"/>
      <c r="K22" s="248"/>
      <c r="L22" s="131"/>
      <c r="M22" s="246"/>
      <c r="N22" s="247"/>
      <c r="O22" s="247"/>
      <c r="P22" s="247"/>
      <c r="Q22" s="248"/>
      <c r="R22" s="131"/>
      <c r="S22" s="236"/>
      <c r="T22" s="236"/>
      <c r="U22" s="236"/>
      <c r="V22" s="236"/>
      <c r="W22" s="236"/>
      <c r="X22" s="131"/>
      <c r="Y22" s="236"/>
      <c r="Z22" s="236"/>
      <c r="AA22" s="236"/>
      <c r="AB22" s="236"/>
      <c r="AC22" s="236"/>
      <c r="AD22" s="131"/>
      <c r="AE22" s="236"/>
      <c r="AF22" s="236"/>
      <c r="AG22" s="236"/>
      <c r="AH22" s="236"/>
      <c r="AI22" s="237"/>
      <c r="AJ22" s="11">
        <f t="shared" si="0"/>
        <v>0</v>
      </c>
      <c r="AK22" s="11" t="e">
        <f t="shared" si="1"/>
        <v>#VALUE!</v>
      </c>
      <c r="AM22" s="252"/>
      <c r="AN22" s="253"/>
      <c r="AO22" s="253"/>
      <c r="AP22" s="253"/>
      <c r="AQ22" s="253"/>
      <c r="AR22" s="253"/>
    </row>
    <row r="23" spans="2:44" x14ac:dyDescent="0.25">
      <c r="B23" s="124"/>
      <c r="C23" s="227"/>
      <c r="D23" s="228"/>
      <c r="E23" s="229"/>
      <c r="F23" s="131"/>
      <c r="G23" s="237"/>
      <c r="H23" s="241"/>
      <c r="I23" s="241"/>
      <c r="J23" s="241"/>
      <c r="K23" s="242"/>
      <c r="L23" s="131"/>
      <c r="M23" s="237"/>
      <c r="N23" s="241"/>
      <c r="O23" s="241"/>
      <c r="P23" s="241"/>
      <c r="Q23" s="242"/>
      <c r="R23" s="131"/>
      <c r="S23" s="236"/>
      <c r="T23" s="236"/>
      <c r="U23" s="236"/>
      <c r="V23" s="236"/>
      <c r="W23" s="236"/>
      <c r="X23" s="131"/>
      <c r="Y23" s="236"/>
      <c r="Z23" s="236"/>
      <c r="AA23" s="236"/>
      <c r="AB23" s="236"/>
      <c r="AC23" s="236"/>
      <c r="AD23" s="131"/>
      <c r="AE23" s="236"/>
      <c r="AF23" s="236"/>
      <c r="AG23" s="236"/>
      <c r="AH23" s="236"/>
      <c r="AI23" s="237"/>
      <c r="AJ23" s="11">
        <f t="shared" si="0"/>
        <v>0</v>
      </c>
      <c r="AK23" s="11" t="e">
        <f t="shared" si="1"/>
        <v>#VALUE!</v>
      </c>
      <c r="AM23" s="10"/>
    </row>
    <row r="24" spans="2:44" x14ac:dyDescent="0.25">
      <c r="B24" s="127"/>
      <c r="C24" s="250"/>
      <c r="D24" s="250"/>
      <c r="E24" s="251"/>
      <c r="F24" s="132"/>
      <c r="G24" s="230"/>
      <c r="H24" s="231"/>
      <c r="I24" s="231"/>
      <c r="J24" s="231"/>
      <c r="K24" s="232"/>
      <c r="L24" s="131"/>
      <c r="M24" s="246"/>
      <c r="N24" s="247"/>
      <c r="O24" s="247"/>
      <c r="P24" s="247"/>
      <c r="Q24" s="248"/>
      <c r="R24" s="131"/>
      <c r="S24" s="236"/>
      <c r="T24" s="236"/>
      <c r="U24" s="236"/>
      <c r="V24" s="236"/>
      <c r="W24" s="236"/>
      <c r="X24" s="131"/>
      <c r="Y24" s="236"/>
      <c r="Z24" s="236"/>
      <c r="AA24" s="236"/>
      <c r="AB24" s="236"/>
      <c r="AC24" s="236"/>
      <c r="AD24" s="131"/>
      <c r="AE24" s="236"/>
      <c r="AF24" s="236"/>
      <c r="AG24" s="236"/>
      <c r="AH24" s="236"/>
      <c r="AI24" s="237"/>
      <c r="AJ24" s="11">
        <f t="shared" si="0"/>
        <v>0</v>
      </c>
      <c r="AK24" s="11" t="e">
        <f t="shared" si="1"/>
        <v>#VALUE!</v>
      </c>
    </row>
    <row r="25" spans="2:44" x14ac:dyDescent="0.25">
      <c r="B25" s="122"/>
      <c r="C25" s="238"/>
      <c r="D25" s="239"/>
      <c r="E25" s="240"/>
      <c r="F25" s="131"/>
      <c r="G25" s="246"/>
      <c r="H25" s="247"/>
      <c r="I25" s="247"/>
      <c r="J25" s="247"/>
      <c r="K25" s="248"/>
      <c r="L25" s="131"/>
      <c r="M25" s="237"/>
      <c r="N25" s="241"/>
      <c r="O25" s="241"/>
      <c r="P25" s="241"/>
      <c r="Q25" s="242"/>
      <c r="R25" s="131"/>
      <c r="S25" s="236"/>
      <c r="T25" s="236"/>
      <c r="U25" s="236"/>
      <c r="V25" s="236"/>
      <c r="W25" s="236"/>
      <c r="X25" s="131"/>
      <c r="Y25" s="236"/>
      <c r="Z25" s="236"/>
      <c r="AA25" s="236"/>
      <c r="AB25" s="236"/>
      <c r="AC25" s="236"/>
      <c r="AD25" s="131"/>
      <c r="AE25" s="236"/>
      <c r="AF25" s="236"/>
      <c r="AG25" s="236"/>
      <c r="AH25" s="236"/>
      <c r="AI25" s="237"/>
      <c r="AJ25" s="11">
        <f t="shared" si="0"/>
        <v>0</v>
      </c>
      <c r="AK25" s="11" t="e">
        <f t="shared" si="1"/>
        <v>#VALUE!</v>
      </c>
    </row>
    <row r="26" spans="2:44" x14ac:dyDescent="0.25">
      <c r="B26" s="124"/>
      <c r="C26" s="249"/>
      <c r="D26" s="250"/>
      <c r="E26" s="251"/>
      <c r="F26" s="132"/>
      <c r="G26" s="237"/>
      <c r="H26" s="241"/>
      <c r="I26" s="241"/>
      <c r="J26" s="241"/>
      <c r="K26" s="242"/>
      <c r="L26" s="131"/>
      <c r="M26" s="246"/>
      <c r="N26" s="247"/>
      <c r="O26" s="247"/>
      <c r="P26" s="247"/>
      <c r="Q26" s="248"/>
      <c r="R26" s="131"/>
      <c r="S26" s="236"/>
      <c r="T26" s="236"/>
      <c r="U26" s="236"/>
      <c r="V26" s="236"/>
      <c r="W26" s="236"/>
      <c r="X26" s="131"/>
      <c r="Y26" s="236"/>
      <c r="Z26" s="236"/>
      <c r="AA26" s="236"/>
      <c r="AB26" s="236"/>
      <c r="AC26" s="236"/>
      <c r="AD26" s="131"/>
      <c r="AE26" s="236"/>
      <c r="AF26" s="236"/>
      <c r="AG26" s="236"/>
      <c r="AH26" s="236"/>
      <c r="AI26" s="237"/>
      <c r="AJ26" s="11">
        <f t="shared" si="0"/>
        <v>0</v>
      </c>
      <c r="AK26" s="11" t="e">
        <f t="shared" si="1"/>
        <v>#VALUE!</v>
      </c>
    </row>
    <row r="27" spans="2:44" x14ac:dyDescent="0.25">
      <c r="B27" s="126"/>
      <c r="C27" s="243"/>
      <c r="D27" s="244"/>
      <c r="E27" s="245"/>
      <c r="F27" s="131"/>
      <c r="G27" s="246"/>
      <c r="H27" s="247"/>
      <c r="I27" s="247"/>
      <c r="J27" s="247"/>
      <c r="K27" s="248"/>
      <c r="L27" s="131"/>
      <c r="M27" s="237"/>
      <c r="N27" s="241"/>
      <c r="O27" s="241"/>
      <c r="P27" s="241"/>
      <c r="Q27" s="242"/>
      <c r="R27" s="131"/>
      <c r="S27" s="236"/>
      <c r="T27" s="236"/>
      <c r="U27" s="236"/>
      <c r="V27" s="236"/>
      <c r="W27" s="236"/>
      <c r="X27" s="131"/>
      <c r="Y27" s="236"/>
      <c r="Z27" s="236"/>
      <c r="AA27" s="236"/>
      <c r="AB27" s="236"/>
      <c r="AC27" s="236"/>
      <c r="AD27" s="131"/>
      <c r="AE27" s="236"/>
      <c r="AF27" s="236"/>
      <c r="AG27" s="236"/>
      <c r="AH27" s="236"/>
      <c r="AI27" s="237"/>
      <c r="AJ27" s="11">
        <f t="shared" si="0"/>
        <v>0</v>
      </c>
      <c r="AK27" s="11" t="e">
        <f t="shared" si="1"/>
        <v>#VALUE!</v>
      </c>
    </row>
    <row r="28" spans="2:44" x14ac:dyDescent="0.25">
      <c r="B28" s="126"/>
      <c r="C28" s="238"/>
      <c r="D28" s="239"/>
      <c r="E28" s="240"/>
      <c r="F28" s="131"/>
      <c r="G28" s="237"/>
      <c r="H28" s="241"/>
      <c r="I28" s="241"/>
      <c r="J28" s="241"/>
      <c r="K28" s="242"/>
      <c r="L28" s="131"/>
      <c r="M28" s="230"/>
      <c r="N28" s="231"/>
      <c r="O28" s="231"/>
      <c r="P28" s="231"/>
      <c r="Q28" s="232"/>
      <c r="R28" s="131"/>
      <c r="S28" s="236"/>
      <c r="T28" s="236"/>
      <c r="U28" s="236"/>
      <c r="V28" s="236"/>
      <c r="W28" s="236"/>
      <c r="X28" s="131"/>
      <c r="Y28" s="236"/>
      <c r="Z28" s="236"/>
      <c r="AA28" s="236"/>
      <c r="AB28" s="236"/>
      <c r="AC28" s="236"/>
      <c r="AD28" s="131"/>
      <c r="AE28" s="236"/>
      <c r="AF28" s="236"/>
      <c r="AG28" s="236"/>
      <c r="AH28" s="236"/>
      <c r="AI28" s="237"/>
      <c r="AJ28" s="11">
        <f t="shared" si="0"/>
        <v>0</v>
      </c>
      <c r="AK28" s="11" t="e">
        <f t="shared" si="1"/>
        <v>#VALUE!</v>
      </c>
    </row>
    <row r="29" spans="2:44" x14ac:dyDescent="0.25">
      <c r="B29" s="122"/>
      <c r="C29" s="227"/>
      <c r="D29" s="228"/>
      <c r="E29" s="229"/>
      <c r="F29" s="133"/>
      <c r="G29" s="230"/>
      <c r="H29" s="231"/>
      <c r="I29" s="231"/>
      <c r="J29" s="231"/>
      <c r="K29" s="232"/>
      <c r="L29" s="128"/>
      <c r="M29" s="233"/>
      <c r="N29" s="234"/>
      <c r="O29" s="234"/>
      <c r="P29" s="234"/>
      <c r="Q29" s="235"/>
      <c r="R29" s="138"/>
      <c r="S29" s="236"/>
      <c r="T29" s="236"/>
      <c r="U29" s="236"/>
      <c r="V29" s="236"/>
      <c r="W29" s="236"/>
      <c r="X29" s="133"/>
      <c r="Y29" s="236"/>
      <c r="Z29" s="236"/>
      <c r="AA29" s="236"/>
      <c r="AB29" s="236"/>
      <c r="AC29" s="236"/>
      <c r="AD29" s="133"/>
      <c r="AE29" s="236"/>
      <c r="AF29" s="236"/>
      <c r="AG29" s="236"/>
      <c r="AH29" s="236"/>
      <c r="AI29" s="237"/>
      <c r="AJ29" s="11">
        <f t="shared" si="0"/>
        <v>0</v>
      </c>
      <c r="AK29" s="11" t="e">
        <f t="shared" si="1"/>
        <v>#VALUE!</v>
      </c>
    </row>
    <row r="30" spans="2:44" x14ac:dyDescent="0.25">
      <c r="E30" s="2"/>
      <c r="F30" s="2"/>
      <c r="K30" s="2"/>
      <c r="L30" s="2"/>
      <c r="Q30" s="2"/>
      <c r="R30" s="2"/>
      <c r="W30" s="2"/>
      <c r="X30" s="2"/>
      <c r="AC30" s="2"/>
      <c r="AD30" s="2"/>
      <c r="AI30" s="2"/>
      <c r="AJ30" s="2"/>
    </row>
  </sheetData>
  <mergeCells count="139">
    <mergeCell ref="C7:E7"/>
    <mergeCell ref="G7:K7"/>
    <mergeCell ref="M7:Q7"/>
    <mergeCell ref="S7:W7"/>
    <mergeCell ref="Y7:AC7"/>
    <mergeCell ref="AE7:AI7"/>
    <mergeCell ref="C9:E9"/>
    <mergeCell ref="G9:K9"/>
    <mergeCell ref="M9:Q9"/>
    <mergeCell ref="S9:W9"/>
    <mergeCell ref="Y9:AC9"/>
    <mergeCell ref="AE9:AI9"/>
    <mergeCell ref="C8:E8"/>
    <mergeCell ref="G8:K8"/>
    <mergeCell ref="M8:Q8"/>
    <mergeCell ref="S8:W8"/>
    <mergeCell ref="Y8:AC8"/>
    <mergeCell ref="AE8:AI8"/>
    <mergeCell ref="C11:E11"/>
    <mergeCell ref="G11:K11"/>
    <mergeCell ref="M11:Q11"/>
    <mergeCell ref="S11:W11"/>
    <mergeCell ref="Y11:AC11"/>
    <mergeCell ref="AE11:AI11"/>
    <mergeCell ref="C10:E10"/>
    <mergeCell ref="G10:K10"/>
    <mergeCell ref="M10:Q10"/>
    <mergeCell ref="S10:W10"/>
    <mergeCell ref="Y10:AC10"/>
    <mergeCell ref="AE10:AI10"/>
    <mergeCell ref="C13:E13"/>
    <mergeCell ref="G13:K13"/>
    <mergeCell ref="M13:Q13"/>
    <mergeCell ref="S13:W13"/>
    <mergeCell ref="Y13:AC13"/>
    <mergeCell ref="AE13:AI13"/>
    <mergeCell ref="C12:E12"/>
    <mergeCell ref="G12:K12"/>
    <mergeCell ref="M12:Q12"/>
    <mergeCell ref="S12:W12"/>
    <mergeCell ref="Y12:AC12"/>
    <mergeCell ref="AE12:AI12"/>
    <mergeCell ref="C15:E15"/>
    <mergeCell ref="G15:K15"/>
    <mergeCell ref="M15:Q15"/>
    <mergeCell ref="S15:W15"/>
    <mergeCell ref="Y15:AC15"/>
    <mergeCell ref="AE15:AI15"/>
    <mergeCell ref="C14:E14"/>
    <mergeCell ref="G14:K14"/>
    <mergeCell ref="M14:Q14"/>
    <mergeCell ref="S14:W14"/>
    <mergeCell ref="Y14:AC14"/>
    <mergeCell ref="AE14:AI14"/>
    <mergeCell ref="C17:E17"/>
    <mergeCell ref="G17:K17"/>
    <mergeCell ref="M17:Q17"/>
    <mergeCell ref="S17:W17"/>
    <mergeCell ref="Y17:AC17"/>
    <mergeCell ref="AE17:AI17"/>
    <mergeCell ref="C16:E16"/>
    <mergeCell ref="G16:K16"/>
    <mergeCell ref="M16:Q16"/>
    <mergeCell ref="S16:W16"/>
    <mergeCell ref="Y16:AC16"/>
    <mergeCell ref="AE16:AI16"/>
    <mergeCell ref="C19:E19"/>
    <mergeCell ref="G19:K19"/>
    <mergeCell ref="M19:Q19"/>
    <mergeCell ref="S19:W19"/>
    <mergeCell ref="Y19:AC19"/>
    <mergeCell ref="AE19:AI19"/>
    <mergeCell ref="C18:E18"/>
    <mergeCell ref="G18:K18"/>
    <mergeCell ref="M18:Q18"/>
    <mergeCell ref="S18:W18"/>
    <mergeCell ref="Y18:AC18"/>
    <mergeCell ref="AE18:AI18"/>
    <mergeCell ref="C21:E21"/>
    <mergeCell ref="G21:K21"/>
    <mergeCell ref="M21:Q21"/>
    <mergeCell ref="S21:W21"/>
    <mergeCell ref="Y21:AC21"/>
    <mergeCell ref="AE21:AI21"/>
    <mergeCell ref="C20:E20"/>
    <mergeCell ref="G20:K20"/>
    <mergeCell ref="M20:Q20"/>
    <mergeCell ref="S20:W20"/>
    <mergeCell ref="Y20:AC20"/>
    <mergeCell ref="AE20:AI20"/>
    <mergeCell ref="AM22:AR22"/>
    <mergeCell ref="C23:E23"/>
    <mergeCell ref="G23:K23"/>
    <mergeCell ref="M23:Q23"/>
    <mergeCell ref="S23:W23"/>
    <mergeCell ref="Y23:AC23"/>
    <mergeCell ref="AE23:AI23"/>
    <mergeCell ref="C22:E22"/>
    <mergeCell ref="G22:K22"/>
    <mergeCell ref="M22:Q22"/>
    <mergeCell ref="S22:W22"/>
    <mergeCell ref="Y22:AC22"/>
    <mergeCell ref="AE22:AI22"/>
    <mergeCell ref="C25:E25"/>
    <mergeCell ref="G25:K25"/>
    <mergeCell ref="M25:Q25"/>
    <mergeCell ref="S25:W25"/>
    <mergeCell ref="Y25:AC25"/>
    <mergeCell ref="AE25:AI25"/>
    <mergeCell ref="C24:E24"/>
    <mergeCell ref="G24:K24"/>
    <mergeCell ref="M24:Q24"/>
    <mergeCell ref="S24:W24"/>
    <mergeCell ref="Y24:AC24"/>
    <mergeCell ref="AE24:AI24"/>
    <mergeCell ref="C27:E27"/>
    <mergeCell ref="G27:K27"/>
    <mergeCell ref="M27:Q27"/>
    <mergeCell ref="S27:W27"/>
    <mergeCell ref="Y27:AC27"/>
    <mergeCell ref="AE27:AI27"/>
    <mergeCell ref="C26:E26"/>
    <mergeCell ref="G26:K26"/>
    <mergeCell ref="M26:Q26"/>
    <mergeCell ref="S26:W26"/>
    <mergeCell ref="Y26:AC26"/>
    <mergeCell ref="AE26:AI26"/>
    <mergeCell ref="C29:E29"/>
    <mergeCell ref="G29:K29"/>
    <mergeCell ref="M29:Q29"/>
    <mergeCell ref="S29:W29"/>
    <mergeCell ref="Y29:AC29"/>
    <mergeCell ref="AE29:AI29"/>
    <mergeCell ref="C28:E28"/>
    <mergeCell ref="G28:K28"/>
    <mergeCell ref="M28:Q28"/>
    <mergeCell ref="S28:W28"/>
    <mergeCell ref="Y28:AC28"/>
    <mergeCell ref="AE28:AI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C8:E29 G8:K29 M8:Q29 S8:W29 Y8:AC29 AE8:AI29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11" sqref="G11"/>
    </sheetView>
  </sheetViews>
  <sheetFormatPr defaultRowHeight="15" x14ac:dyDescent="0.25"/>
  <sheetData>
    <row r="1" spans="1:1" x14ac:dyDescent="0.25">
      <c r="A1" s="2">
        <v>1</v>
      </c>
    </row>
    <row r="2" spans="1:1" x14ac:dyDescent="0.25">
      <c r="A2" s="2">
        <v>2</v>
      </c>
    </row>
    <row r="3" spans="1:1" x14ac:dyDescent="0.25">
      <c r="A3" s="2">
        <v>3</v>
      </c>
    </row>
    <row r="4" spans="1:1" x14ac:dyDescent="0.25">
      <c r="A4" s="2">
        <v>4</v>
      </c>
    </row>
    <row r="5" spans="1:1" x14ac:dyDescent="0.25">
      <c r="A5" s="2">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D087ED9F9DEE489A18668BB5C9F96A" ma:contentTypeVersion="6" ma:contentTypeDescription="Create a new document." ma:contentTypeScope="" ma:versionID="d42244b8452cc78733c63dff1732ff1d">
  <xsd:schema xmlns:xsd="http://www.w3.org/2001/XMLSchema" xmlns:xs="http://www.w3.org/2001/XMLSchema" xmlns:p="http://schemas.microsoft.com/office/2006/metadata/properties" xmlns:ns2="ce98a717-dd18-4439-8bcf-bd812c12bb50" xmlns:ns3="9de21d10-32cf-44a2-a73f-0ecff2a2c906" targetNamespace="http://schemas.microsoft.com/office/2006/metadata/properties" ma:root="true" ma:fieldsID="786675396a9d114cb429f9dff19280b4" ns2:_="" ns3:_="">
    <xsd:import namespace="ce98a717-dd18-4439-8bcf-bd812c12bb50"/>
    <xsd:import namespace="9de21d10-32cf-44a2-a73f-0ecff2a2c9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a717-dd18-4439-8bcf-bd812c12bb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21d10-32cf-44a2-a73f-0ecff2a2c90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de21d10-32cf-44a2-a73f-0ecff2a2c906">
      <UserInfo>
        <DisplayName>Sandra Palmer</DisplayName>
        <AccountId>23</AccountId>
        <AccountType/>
      </UserInfo>
    </SharedWithUsers>
  </documentManagement>
</p:properties>
</file>

<file path=customXml/itemProps1.xml><?xml version="1.0" encoding="utf-8"?>
<ds:datastoreItem xmlns:ds="http://schemas.openxmlformats.org/officeDocument/2006/customXml" ds:itemID="{75143A80-4A1A-459F-A868-42DA24FED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a717-dd18-4439-8bcf-bd812c12bb50"/>
    <ds:schemaRef ds:uri="9de21d10-32cf-44a2-a73f-0ecff2a2c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42A049-CCD1-4DCE-9B5A-94E009779C74}">
  <ds:schemaRefs>
    <ds:schemaRef ds:uri="http://schemas.microsoft.com/sharepoint/v3/contenttype/forms"/>
  </ds:schemaRefs>
</ds:datastoreItem>
</file>

<file path=customXml/itemProps3.xml><?xml version="1.0" encoding="utf-8"?>
<ds:datastoreItem xmlns:ds="http://schemas.openxmlformats.org/officeDocument/2006/customXml" ds:itemID="{638003B7-3877-4565-9C06-D82585A3793C}">
  <ds:schemaRef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9de21d10-32cf-44a2-a73f-0ecff2a2c906"/>
    <ds:schemaRef ds:uri="ce98a717-dd18-4439-8bcf-bd812c12b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How to - Performance</vt:lpstr>
      <vt:lpstr>Performance</vt:lpstr>
      <vt:lpstr>How to - Potential</vt:lpstr>
      <vt:lpstr>Potential</vt:lpstr>
      <vt:lpstr>How to - Talent Matrix</vt:lpstr>
      <vt:lpstr>Talent Matrix</vt:lpstr>
      <vt:lpstr>How to Identify a Critical Role</vt:lpstr>
      <vt:lpstr>Critical Role Identification</vt:lpstr>
      <vt:lpstr>Sheet1</vt:lpstr>
      <vt:lpstr>How to Identify Competencies </vt:lpstr>
      <vt:lpstr>Competencies</vt:lpstr>
      <vt:lpstr>How to evaluate candidate</vt:lpstr>
      <vt:lpstr>Candidate Evaluation</vt:lpstr>
      <vt:lpstr>How to plot on Readiness Chart</vt:lpstr>
      <vt:lpstr>Readiness Chart</vt:lpstr>
      <vt:lpstr>Development Plan</vt:lpstr>
    </vt:vector>
  </TitlesOfParts>
  <Company>University Hospitals Birmingham NHS Foundation Trust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Palmer</dc:creator>
  <cp:lastModifiedBy>Daniel Lightfoot</cp:lastModifiedBy>
  <cp:revision/>
  <dcterms:created xsi:type="dcterms:W3CDTF">2022-05-24T06:13:19Z</dcterms:created>
  <dcterms:modified xsi:type="dcterms:W3CDTF">2023-03-30T08:55:21Z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0x01010070D087ED9F9DEE489A18668BB5C9F96A</vt:lpwstr>
  </property>
</Properties>
</file>